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alesitem export"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<sst xmlns="http://schemas.openxmlformats.org/spreadsheetml/2006/main" count="606" uniqueCount="281">
  <si>
    <t xml:space="preserve">URL</t>
  </si>
  <si>
    <t xml:space="preserve">SDI ID</t>
  </si>
  <si>
    <t xml:space="preserve">Manufacturer</t>
  </si>
  <si>
    <t xml:space="preserve">Model</t>
  </si>
  <si>
    <t xml:space="preserve">Description</t>
  </si>
  <si>
    <t xml:space="preserve">Quantity</t>
  </si>
  <si>
    <t xml:space="preserve">Version</t>
  </si>
  <si>
    <t xml:space="preserve">Condition</t>
  </si>
  <si>
    <t xml:space="preserve">Vintage</t>
  </si>
  <si>
    <t xml:space="preserve">Sales conditions</t>
  </si>
  <si>
    <t xml:space="preserve">Lead Time</t>
  </si>
  <si>
    <t xml:space="preserve">Comments</t>
  </si>
  <si>
    <t xml:space="preserve">54859</t>
  </si>
  <si>
    <t xml:space="preserve">35 MWp</t>
  </si>
  <si>
    <t xml:space="preserve">Baccini</t>
  </si>
  <si>
    <t xml:space="preserve">Solar Cell Print line for Mono or Poly Crystalline Solar Cells</t>
  </si>
  <si>
    <t xml:space="preserve">1</t>
  </si>
  <si>
    <t xml:space="preserve">156 mm</t>
  </si>
  <si>
    <t xml:space="preserve">excellent</t>
  </si>
  <si>
    <t xml:space="preserve">as is where is</t>
  </si>
  <si>
    <t xml:space="preserve">immediately</t>
  </si>
  <si>
    <t xml:space="preserve">Location: Port Klang, Malaysia.
Front end of line (Printers and dryers, chip and crack camera) s/n: 
900140650010
***********************************************************************************************
Fully Automated Line Polycrystalline Solar Cells
Equipment includes the following:- 
1 x Redmann loader-cassette to conveyor
1 x Conveyor
1 x Chip and crack camera
1 x Baccini Printer 1
1 x Baccini Dryer 1
1 x Baccini Printer 2
1 x Baccini Dryer 2
1 x Baccini printer 3
1 x Centrotherm dryer
1 x Centrotherm fast firing furnace
1 x Centrotherm cooler
1 x Centrotherm output table
1 x Innolas laser
1 x Baccini unloader to stack
1 x Baccini color sorter with flipper
1 x Baccini electrical tester
1 x Baccini sorter 1
1 x Baccini sorter 2
The tools have been de-installed and are presently stored in a climate 
controlled environment.
The tools are not crated so you may do a visual inspection if desired.
There are some video showing the line on youtube.
Here are links to the videos:-
http://www.youtube.com/watch?v=jefuJsxBGDY&amp;feature=g-upl&amp;context=G2c01117AUAAAAAAAAAA
&lt;http://www.youtube.com/watch?v=jefuJsxBGDY&amp;feature=g-upl&amp;context=G2c01117AUAAAAAAAAAA&gt;
http://www.youtube.com/watch?v=I7wetRMVri4&amp;feature=g-upl&amp;context=G2f7c1cdAUAAAAAAABAA
&lt;http://www.youtube.com/watch?v=I7wetRMVri4&amp;feature=g-upl&amp;context=G2f7c1cdAUAAAAAAABAA&gt;
http://www.youtube.com/watch?v=IEeEiiciwWE&amp;feature=g-upl&amp;context=G2c347c2AUAAAAAAACAA
&lt;http://www.youtube.com/watch?v=IEeEiiciwWE&amp;feature=g-upl&amp;context=G2c347c2AUAAAAAAACAA&gt;
http://www.youtube.com/watch?v=MDYs7vuNYiM&amp;feature=g-upl&amp;context=G23bfb3fAUAAAAAAADAA
&lt;http://www.youtube.com/watch?v=MDYs7vuNYiM&amp;feature=g-upl&amp;context=G23bfb3fAUAAAAAAADAA&gt;
http://www.youtube.com/watch?v=Ym5vzDv6EzU&amp;feature=g-upl&amp;context=G2e79487AUAAAAAAAEAA
&lt;http://www.youtube.com/watch?v=Ym5vzDv6EzU&amp;feature=g-upl&amp;context=G2e79487AUAAAAAAAEAA&gt;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Front end of line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
Back end of line s/n: 9.0044.0650.030
********************************************
Back end of line (Cell testers and sorters) description:-
BACCINI Tester 1, with 2x manual load /
buffer stations, (2) product quality control
cameras for sunny and back sides and cell
flip device.
BACCINI Tester 2, fitted with
measurement pin chuck;
BERGER Pulsed Solar Simulator
Typ: PSS10-HS
S/N: 1024
230 V, 50 Hz, 3000 W, 16 A
CE-marked
Deinstalled, in Singapore, crated in warehouse
 Inspection by appointment only
Baccini
Solar Cell test line
Commissioned: Oct 2004
Built: Jun 2006
s/n: 9.0044.0650.030
Electrical Drawing number: 7.1936.10.00.000
Pneumatic drawing number: 7.1936.11.00.000
Electrical supply rating: 3 phase 400V 50 Hz
1ST MODULE:Unloader from furnace table
2ND MODULE:Color tester item 17
dimensions: 350 cm x 112 cm x 215 cm weight 2000 kg
Camera module manufacturer: GP Solar
Type: B00000542
Model: Cell Class RD Vision
CE Marked
Number of camera modules:2
Module 1
Camera 1 type: Hitachi with 25 mm lens 1:1.4Pentax Cosmicar
Camera 2 type: Tamron SP DI 1.28 MACRO #55
Camera 3 type: Hitachi with 25 mm lens 1:1.4 Pentax Cosmicar
Module 2
Camera 1 type: Hitachi with 25 mm lens 1:1.4Pentax Cosmicar
Camera 2 type: Tamron SP DI 1.28 MACRO #55
Camera 3 type: Hitachi with 25 mm lens 1:1.4 Pentax Cosmicar
3RD Module: Electrical tester
Dimensions: 115 cm x 260 cm x 210 cm (h) , weight 700 kg
CE marked
All manuals and software disks included</t>
  </si>
  <si>
    <t xml:space="preserve">56142</t>
  </si>
  <si>
    <t xml:space="preserve">Screen printers</t>
  </si>
  <si>
    <t xml:space="preserve">Printers and Dryers</t>
  </si>
  <si>
    <t xml:space="preserve">Serial number: 900140650010
Integrated printers and dryers for the production of 156 mm square solar 
cells.
The integrated dryers and printers are fed via a Jonas and Redmann loader.
The J and R loader actually loads onto a Chip and Crack detection system, 
which then feeds into the first printer.
3 printers
2 Dryers
Soft Line.
All manuals, drawings and software disks included.
Loaders: Printer 1 Dryer 1 Printer 2 Dryer 2 Printer 3
Operational prior to de-installation
In-line with Baccini Solar Cell Line 156mm
Single Lane process.
Attached also is the layout of the complete line.
The loader for the line is manufactured by Jonas and Redmann.
The 3rd printer unloaded directly onto the input table of the Centrotherm 
Fast Firing Furnace, which was the next element in the line.
The printers and dryers were re-furbished, re-located and re-installed by 
Applied Baccini in 2011.
Attached is the install report.
Following re-installation, only a very small quantity of pilot production 
was run.
The line was de-installed in february 2012.
The line has been dis-assembled and cleaned.
It is now in storage in Singapore Woodlands.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
</t>
  </si>
  <si>
    <t xml:space="preserve">56146</t>
  </si>
  <si>
    <t xml:space="preserve">Sorter 1</t>
  </si>
  <si>
    <t xml:space="preserve">Cell Sorter 1</t>
  </si>
  <si>
    <t xml:space="preserve">Cell Sorter 1
Operational prior to de-installation
In-line with Baccini Solar Cell Line 156mm Solar Cell line Single Lane 
process
Inspection by appointment only.
Baccini
Solar Cell test line
Commissioned: Oct 2004
Built: Jun 2006
s/n: 9.0044.0650.030
Electrical Drawing number: 7.1936.10.00.000
Pneumatic drawing number: 7.1936.11.00.000
Electrical supply rating: 3 phase 400V 50 Hz
1ST MODULE:Unloader from furnace table
2ND MODULE:Color tester item 17
dimensions: 350 cm x 112 cm x 215 cm weight 2000 kg
Camera module manufacturer: GP Solar
Type: B00000542
Model: Cell Class RD Vision
CE Marked
Number of camera modules:2
Module 1
Camera 1 type: Hitachi with 25 mm lens 1:1.4Pentax Cosmicar
Camera 2 type: Tamron SP DI 1.28 MACRO #55
Camera 3 type: Hitachi with 25 mm lens 1:1.4 Pentax Cosmicar
Module 2
Camera 1 type: Hitachi with 25 mm lens 1:1.4Pentax Cosmicar
Camera 2 type: Tamron SP DI 1.28 MACRO #55
Camera 3 type: Hitachi with 25 mm lens 1:1.4 Pentax Cosmicar
3RD Module: Electrical tester
Dimensions: 115 cm x 260 cm x 210 cm (h) , weight 700 kg
CE marked
All manuals and software disks included
4th Module: Sorter 1 (THIS MODULE)
DIMENSION: 200 CM X 158 CM X 214 CM (H)
WEIGHT: 1000 KG
5th Module: Sorter 2</t>
  </si>
  <si>
    <t xml:space="preserve">77009</t>
  </si>
  <si>
    <t xml:space="preserve">Screen Printer 2</t>
  </si>
  <si>
    <t xml:space="preserve">screen printer</t>
  </si>
  <si>
    <t xml:space="preserve">Location: The warehouse, Port Klang, Malaysia.
Integrated printers and dryers for the production of 156 mm square solar 
cells.
The integrated dryers and printers are fed via a Jonas and Redmann loader.
The J and R loader actually loads onto a Chip and Crack detection system, 
which then feeds into the first printer.
3 printers
2 Dryers
Soft Line.
Loaders: Printer 1 Dryer 1 Printer 2 Dryer 2 Printer 3
Operational prior to de-installation
In-line with Baccini Solar Cell Line 156mm
Single Lane process.
S/N 900140650010
LAYOUT 7.1703.00.00.000
WEIGHT AND DIMENSIONS: 155 cm x 285 cm x 230 cm (h) , weight 1000 kg
Attached also is the layout of the complete line.
The loader for the line is manufactured by Jonas and Redmann.
The 3rd printer unloaded directly onto the input table of the Centrotherm 
Fast Firing Furnace, which was the next element in the line.
The printers and dryers were re-furbished, re-located and re-installed by 
Applied Baccini in 2011.
Attached is the install report.
Following re-installation, only a very small quantity of pilot production 
was run.
The line was de-installed in february 2012.
The line has been dis-assembled and cleaned.
It is now in storage in Port Klang, Malaysia.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t>
  </si>
  <si>
    <t xml:space="preserve">77010</t>
  </si>
  <si>
    <t xml:space="preserve">Screen Printer 3</t>
  </si>
  <si>
    <t xml:space="preserve">Integrated printers and dryers for the production of 156 mm square solar 
cells.
The integrated dryers and printers are fed via a Jonas and Redmann loader.
The J and R loader actually loads onto a Chip and Crack detection system, 
which then feeds into the first printer.
3 printers
2 Dryers
Soft Line.
Loaders: Printer 1 Dryer 1 Printer 2 Dryer 2 Printer 3
Operational prior to de-installation
In-line with Baccini Solar Cell Line 156mm
Single Lane process.
S/N 900140650010
LAYOUT 7.1703.00.00.000
CE Marked
WEIGHT AND DIMENSIONS: 145 cm x 195 cm x 223 cm (h) , weight 1000 kg
Attached also is the layout of the complete line.
The loader for the line is manufactured by Jonas and Redmann.
The 3rd printer unloaded directly onto the input table of the Centrotherm 
Fast Firing Furnace, which was the next element in the line.
The printers and dryers were re-furbished, re-located and re-installed by 
Applied Baccini in 2011.
Attached is the install report.
Following re-installation, only a very small quantity of pilot production 
was run.
The line was de-installed in february 2012.
The line has been dis-assembled and cleaned.
It is now in storage in Port Klang.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t>
  </si>
  <si>
    <t xml:space="preserve">77012</t>
  </si>
  <si>
    <t xml:space="preserve">Screen Printer 1</t>
  </si>
  <si>
    <t xml:space="preserve">Integrated printers and dryers for the production of 156 mm square solar 
cells.
The integrated dryers and printers are fed via a Jonas and Redmann loader.
The J and R loader actually loads onto a Chip and Crack detection system, 
which then feeds into the first printer.
3 printers
2 Dryers
Soft Line.
Loaders: Printer 1 Dryer 1 Printer 2 Dryer 2 Printer 3
Operational prior to de-installation
In-line with Baccini Solar Cell Line 156mm
Single Lane process.
S/N 900140650010
LAYOUT 7.1703.00.00.000
CE Marked
All manuals and software disks included.
WEIGHT AND DIMENSIONS: 145 cm x 205 cm x 209 cm (h) , weight 1000 kg
Attached also is the layout of the complete line.
The loader for the line is manufactured by Jonas and Redmann.
The 3rd printer unloaded directly onto the input table of the Centrotherm 
Fast Firing Furnace, which was the next element in the line.
The printers and dryers were re-furbished, re-located and re-installed by 
Applied Baccini in 2011.
Attached is the install report.
Following re-installation, only a very small quantity of pilot production 
was run.
The line was de-installed in february 2012.
The line has been dis-assembled and cleaned.
It is now in storage in Singapore Woodlands.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
</t>
  </si>
  <si>
    <t xml:space="preserve">77013</t>
  </si>
  <si>
    <t xml:space="preserve">CHIP AND CRACK CAMERA</t>
  </si>
  <si>
    <t xml:space="preserve">Chip and Crack camera</t>
  </si>
  <si>
    <t xml:space="preserve">Chip and Crack Camera for incoming wafer inspection at the front end of the 
line before the printing step .
Operational prior to de-installation
In-line with Baccini Solar Cell Line 156mm Solar Cell line Single Lane 
process
Inspection by appointment.
Currently stored in Port Klang, Malaysia.
See photos for details.
Dimensions: 150 cm x 237 cm x 200 cm (h) , weight 500 kg
CE marked
Camera type: Dalsa
Lens: El Nikkor AF 50 MM 1:1.8
Computer: Univision PI-LSYS-00L
All manuals and software disks included
S/N: 9.0044.0650.030</t>
  </si>
  <si>
    <t xml:space="preserve">77017</t>
  </si>
  <si>
    <t xml:space="preserve">Cell electrical tester</t>
  </si>
  <si>
    <t xml:space="preserve">Electrical Cell tester</t>
  </si>
  <si>
    <t xml:space="preserve">THIS MODULE: Electrical tester.
Operational prior to de-installation
In-line with Baccini Solar Cell Line 156mm Solar Cell line Single Lane 
process
Inspection by appointment.
Currently stored in Singapore.
See photos for details.
Dimensions: 115 cm x 260 cm x 210 cm (h) , weight 700 kg
CE marked
All manuals and software disks included
serial number: 9.0044.0650.030
Location: Port Klang, Malaysia
OVERALL INTEGRATED SOLAR CELL TEST LINE INFORMATION (ALSO AVAILABLE FOR 
SALE):
Baccini
Solar Cell test line
Commissioned: Oct 2004
Built: Jun 2006
s/n: 9.0044.0650.030
Electrical Drawing number: 7.1936.10.00.000
Pneumatic drawing number: 7.1936.11.00.000
Electrical supply rating: 3 phase 400V 50 Hz
BACCINI Tester 1, with 2x manual load /
buffer stations, (2) product quality control
cameras for sunny and back sides and cell
flip device.
BACCINI Tester 2, fitted with
measurement pin chuck;
BERGER Pulsed Solar Simulator
Typ: PSS10-HS
S/N: 1024
1ST MODULE:Unloader from furnace table
2ND MODULE:Color tester item 17
dimensions: 350 cm x 112 cm x 215 cm weight 2000 kg
Camera module manufacturer: GP Solar
Type: B00000542
Model: Cell Class RD Vision
CE Marked
Number of camera modules:2
Module 1
Camera 1 type: Hitachi with 25 mm lens 1:1.4Pentax Cosmicar
Camera 2 type: Tamron SP DI 1.28 MACRO #55
Camera 3 type: Hitachi with 25 mm lens 1:1.4 Pentax Cosmicar
Module 2
Camera 1 type: Hitachi with 25 mm lens 1:1.4Pentax Cosmicar
Camera 2 type: Tamron SP DI 1.28 MACRO #55
Camera 3 type: Hitachi with 25 mm lens 1:1.4 Pentax Cosmicar
3RD Module: Electrical tester
Dimensions: 115 cm x 260 cm x 210 cm (h) , weight 700 kg
CE marked
4th Module: Sorter 1
5th Module: Sorter 2</t>
  </si>
  <si>
    <t xml:space="preserve">77018</t>
  </si>
  <si>
    <t xml:space="preserve">Sorter 2</t>
  </si>
  <si>
    <t xml:space="preserve">Cell Sorter 2</t>
  </si>
  <si>
    <t xml:space="preserve">Cell Sorter 2
Operational prior to de-installation
In-line with Baccini Solar Cell Line 156mm Solar Cell line Single Lane 
process
Inspection by appointment only.
Baccini
Solar Cell test line
Commissioned: Oct 2004
Built: Jun 2006
s/n: 9.0044.0650.030
Electrical Drawing number: 7.1936.10.00.000
Pneumatic drawing number: 7.1936.11.00.000
Electrical supply rating: 3 phase 400V 50 Hz
1ST MODULE:Unloader from furnace table
2ND MODULE:Color tester item 17
dimensions: 350 cm x 112 cm x 215 cm weight 2000 kg
Camera module manufacturer: GP Solar
Type: B00000542
Model: Cell Class RD Vision
CE Marked
Number of camera modules:2
Module 1
Camera 1 type: Hitachi with 25 mm lens 1:1.4Pentax Cosmicar
Camera 2 type: Tamron SP DI 1.28 MACRO #55
Camera 3 type: Hitachi with 25 mm lens 1:1.4 Pentax Cosmicar
Module 2
Camera 1 type: Hitachi with 25 mm lens 1:1.4Pentax Cosmicar
Camera 2 type: Tamron SP DI 1.28 MACRO #55
Camera 3 type: Hitachi with 25 mm lens 1:1.4 Pentax Cosmicar
3RD Module: Electrical tester
Dimensions: 115 cm x 260 cm x 210 cm (h) , weight 700 kg
CE marked
All manuals and software disks included
4th Module: Sorter 1
DIMENSION: 200 CM X 158 CM X 214 CM (H)
WEIGHT: 1000 KG
5th Module: Sorter 2 (THIS MODULE)
DIMENSION: 200 CM X 160 CM X 2225 CM (H)
WEIGHT: 700 KG</t>
  </si>
  <si>
    <t xml:space="preserve">77019</t>
  </si>
  <si>
    <t xml:space="preserve">Sorter - Furnace Output</t>
  </si>
  <si>
    <t xml:space="preserve">Cell Sorter - Furnace output</t>
  </si>
  <si>
    <t xml:space="preserve">Cell Sorter -furnace output
Operational prior to de-installation
In-line with Baccini Solar Cell Line 156mm Solar Cell line Single Lane 
process
Inspection by appointment only.
Baccini
Solar Cell test line
Commissioned: Oct 2004
Built: Jun 2006
s/n: 9.0044.0650.030
Electrical Drawing number: 7.1936.10.00.000
Pneumatic drawing number: 7.1936.11.00.000
Electrical supply rating: 3 phase 400V 50 Hz
1ST MODULE:Unloader from furnace table (THIS ITEM)
WEIGHT 700KG
DIMENSIONS (PACKED) 155 CM X 105 CM X 208 CM (H)
2ND MODULE:Color tester item 17
dimensions: 350 cm x 112 cm x 215 cm weight 2000 kg
Camera module manufacturer: GP Solar
Type: B00000542
Model: Cell Class RD Vision
CE Marked
Number of camera modules:2
Module 1
Camera 1 type: Hitachi with 25 mm lens 1:1.4Pentax Cosmicar
Camera 2 type: Tamron SP DI 1.28 MACRO #55
Camera 3 type: Hitachi with 25 mm lens 1:1.4 Pentax Cosmicar
Module 2
Camera 1 type: Hitachi with 25 mm lens 1:1.4Pentax Cosmicar
Camera 2 type: Tamron SP DI 1.28 MACRO #55
Camera 3 type: Hitachi with 25 mm lens 1:1.4 Pentax Cosmicar
3RD Module: Electrical tester
Dimensions: 115 cm x 260 cm x 210 cm (h) , weight 700 kg
CE marked
All manuals and software disks included
4th Module: Sorter 1
DIMENSION: 200 CM X 158 CM X 214 CM (H)
WEIGHT: 1000 KG
5th Module: Sorter 2
DIMENSION: 200 CM X 160 CM X 2225 CM (H)
WEIGHT: 700 KG</t>
  </si>
  <si>
    <t xml:space="preserve">77020</t>
  </si>
  <si>
    <t xml:space="preserve">SUN SIMULATOR / CELL TESTER</t>
  </si>
  <si>
    <t xml:space="preserve">Cell Tester</t>
  </si>
  <si>
    <t xml:space="preserve">Sun Simulator Operational prior to de-installation In-line with Baccini 
Solar Cell Line 156mm
Single Lane process
Module 1 is a sun simulator with triple cameras and a flipper.
BACCINI Tester 1, with 2x manual load /
buffer stations, (2) product quality control
cameras for sunny and back sides and cell
flip device.
BACCINI Tester 2, fitted with
measurement pin chuck;
BERGER Pulsed Solar Simulator
Typ: PSS10-HS
S/N: 1024
230 V, 50 Hz, 3000 W, 16 A
CE-marked
Deinstalled, in Singapore, crated in warehouse
Baccini
Solar Cell test line
Commissioned: Oct 2004
Built: Jun 2006
s/n: 9.0044.0650.030
Electrical Drawing number: 7.1936.10.00.000
Pneumatic drawing number: 7.1936.11.00.000
Electrical supply rating: 3 phase 400V 50 Hz
1ST MODULE:Unloader from furnace table
2ND MODULE:Color tester item 17 (THIS MODULE)
dimensions: 350 cm x 112 cm x 215 cm weight 2000 kg
Camera module manufacturer: GP Solar
Type: B00000542
Model: Cell Class RD Vision
CE Marked
Number of camera modules:2
Module 1
Camera 1 type: Hitachi with 25 mm lens 1:1.4Pentax Cosmicar
Camera 2 type: Tamron SP DI 1.28 MACRO #55
Camera 3 type: Hitachi with 25 mm lens 1:1.4 Pentax Cosmicar
Module 2
Camera 1 type: Hitachi with 25 mm lens 1:1.4Pentax Cosmicar
Camera 2 type: Tamron SP DI 1.28 MACRO #55
Camera 3 type: Hitachi with 25 mm lens 1:1.4 Pentax Cosmicar
3RD Module: Electrical tester
Dimensions: 115 cm x 260 cm x 210 cm (h) , weight 700 kg
CE marked
All manuals and software disks included</t>
  </si>
  <si>
    <t xml:space="preserve">77021</t>
  </si>
  <si>
    <t xml:space="preserve">Dryer 1</t>
  </si>
  <si>
    <t xml:space="preserve">De-installed and warehoused in March 2012.
BACCINI DRYER 1
CURRENTLY IN STORAGE IN PORT KLANG, MALAYSIA.
DIMENSIONS (IN STORAGE): 130 CM X 250 CM X 220 CM (H), WEIGHT 1500 KG
Front end of line (Printers and dryers, chip and crack camera) s/n: 
900140650010
***********************************************************************************************
Purchased from Q-Cells.
Fully Automated Line Polycrystalline Solar Cells
16% plus efficiency cells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Front end of line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
</t>
  </si>
  <si>
    <t xml:space="preserve">77022</t>
  </si>
  <si>
    <t xml:space="preserve">Dryer 2</t>
  </si>
  <si>
    <t xml:space="preserve">De-installed and warehoused in March 2012.
BACCINI DRYER 2
CURRENTLY IN STORAGE IN PORT KLANG, MALAYSIA.
DIMENSIONS (IN STORAGE): 131 CM X 250 CM X 222 CM (H), WEIGHT 1500 KG
Front end of line (Printers and dryers, chip and crack camera) s/n: 
900140650010
***********************************************************************************************
Purchased from Q-Cells.
Fully Automated Line Polycrystalline Solar Cells
16% plus efficiency cells
This system is used for the production of solar cells by the silk-screen 
printing process.
This process allows the production of:
-Conductors
-Resistors
-Dieelectrics
-Glass protections
-Cross-overs
The loading of the system is carried out by a conveyer with vision system. 
Wafer cells arrive from a conveyer to a Baccini
conveyer and here, by a vision system the cells are aligned and put on a 
walking beam, by adjusting the speed of the first
conveyer you can obtain loading heaps of 4 or 6 cells.
Printing head resolution is approx 0.5nm
Front end of line Technical Specifications
------------------------
Installation environment: 18 - 25 deg C
Max relative Moisture: 70%
Overall Size: Base: 15,995 x 2451.5 mm
    Height: 2,250mm
A) Production
-Cell Size: 100x100mm,125x125mm,150x150mm
-Cell Thickness min-max 200nm - 330
-Max cells working per hour: 1,125 cells/hr
(Squeegee speed: 100mm/sec)
-Max cells breakage percentage: max 0.5%
-Line availability:  &gt;95%
D) First Printing Machine
-Max horidontal squeegee stroke: 240mm
-Squeegee speed min-max: mm/s 0-333
-max vertical squeegee stroke: 33mm
-squeegee pressure N 0-150
-squeegee pressure accuracy: +/- 0.2N
-Maximum printing area: 210x210mm
-maximum printing screen size: 380x460mm
E) Drying vertical oven
-Number of cells per each shelf n.5
-total number of shelves n.52
-number of temperature control zones n.4
-settled temperature tolerance +/- 5deg C
-max operating temperature in the oven: 250deg C
-min operating temperature in the oven: 40deg C
-paste levelling and pre-heating time: min.2
-drying time min.5
-cooling time min.2
h) Feeding
-electrical feeding 400V +/- 10% 3-Phase+PE(3 phases wires +1 ground PE), 
50hz
-installed electrical power: 32KW
-compressed air supply: Bar 6
-Compressed air consumption nl/min 250
-Vacuum supply: mm Hg 600
-Vacuum suction capacity: mc/h 25
Breakages in the quality inspection unit can detect splinters and crazes 
presence,
with a minimum opening of 50x50nm are detected. Defective cells are 
automatically rejected.
</t>
  </si>
  <si>
    <t xml:space="preserve">56144</t>
  </si>
  <si>
    <t xml:space="preserve">Centrotherm</t>
  </si>
  <si>
    <t xml:space="preserve">Centronic E2000 320-4</t>
  </si>
  <si>
    <t xml:space="preserve">Horizontal diffusion furnace for POCl3 doping</t>
  </si>
  <si>
    <t xml:space="preserve">Located in Port Klang, Malaysia in a storage warehouse. 
Tube heater Model: WK-D-432-300-8-1890-5-Zo.
Type Mech: 152762
Type Compl: 236990
Centrotherm Diffusion Furnace for POCl3 process
Model: Centronic E2000
Operational prior to de-installation
156mm Solar Cell line
4 tubes
Schumacher bubblers
Inspection by appointment only.
Electronic Manuals included (German language)
See attached photos for storage conditions.
Includes quartz tubes.
Was used with a Jonas and Redmann autoloader, which is also available for 
purchase.
(See
http://www.fabsurplus.com/sdi_catalog/salesItemDetails.do?id=56310
&lt;https://www.fabsurplus.com/sdi_catalog/salesItemDetails.do?id=56310&gt; )
Serial number: 1_33596.11
The centrotherm diffusion furnace offers the best available phospho­rus 
diffusion and allows a solid realization of high emitter resistivity. The 
design supports the multiple process capability needs for the manufacturing 
of crystalline solar cells with maximum capacity and excellent process 
performance. The unique advantages of the batch-type system are the high 
flexibility towards varying production load and process sequence as well as 
the continued operation in case of tube maintenance or shut-down. Various 
configurations regarding process capability, capacity and automation level 
are available. Diffusion on both wafer sides (extended gettering effect of 
phosphorus improves material quality) Short cycle time and high 
availability due to redundancy
Highest cleanness (gas phase diffusion without residues)
System configuration adjustable to production capacity (number of tubes, 
optional back-to-back loading)
Fully automated boat handling guarantees maximized tube utilization
Modular design allows easy installation and start-up
4 independently operated stacked quartz tube reactor chambers
No thermal interference between different tubes due to advanced water 
cooling system
Optionally available for low pressure processes
Minimized facility heat load reduces cost of ownership
Processes Diffusion (POCl3, BBr3) Annealing Wet and dry oxidation 
(optional: DCE, HCl)
I have taken a couple of videos of the furnace and put them on you-tube. 
They are here:-
http://www.youtube.com/watch?v=Ym5vzDv6EzU&amp;feature=g-upl&amp;context=G2e79487AUAAAAAAAEAA
&lt;http://www.youtube.com/watch?v=Ym5vzDv6EzU&amp;feature=g-upl&amp;context=G2e79487AUAAAAAAAEAA&gt;
https://www.youtube.com/watch?v=MDYs7vuNYiM&amp;feature=g-upl&amp;context=G23bfb3fAUAAAAAAADAA
&lt;https://www.youtube.com/watch?v=MDYs7vuNYiM&amp;feature=g-upl&amp;context=G23bfb3fAUAAAAAAADAA&gt;</t>
  </si>
  <si>
    <t xml:space="preserve">56141</t>
  </si>
  <si>
    <t xml:space="preserve">Innolas</t>
  </si>
  <si>
    <t xml:space="preserve">ILS 700P</t>
  </si>
  <si>
    <t xml:space="preserve">Laser Edge Isolation</t>
  </si>
  <si>
    <t xml:space="preserve">Innolas Laser
Currently in storage in Port Klang, Malaysia.
s/n P329
Operational prior to de-installation
In-line with Baccini Solar Cell Line 156mm Solar Cell line
Single Lane process
Description: Photovoltaic Industry Laser
Spesifications: for Processing of Monocrystalline and Polycrystalline 
Silicon Solar Cells Tool for Use in Photovoltaic Laser Applications
Examples for Processing Techniques:
Laser Edge Isolation
Laser Fired Contacts
Micro via Hole Drilling
SiN-Ablation/SiO2-Ablation
Downsizing
Surface Modification
Laser Scribing
Surface Restructuring
This Innolas ILS 700P system has been used exclusively in production for 
laser edge isolation of solar cells.
Basically, the need for edge isolation arises from the ion doping/diffusion 
step of the c-Si cell manufacturing process, in which a shallow (~μm’s) 
layer of the bulk p-type silicon is infused with negatively doped ions 
(Phosphorus Doping). This doped region surrounds the entire wafer, and 
causes electrical shunting between
the front and back electrical contacts without the isolation scribe.
Laser edge isolation is typically achieved by scribing a groove around the 
perimeter of the solar cell, as close to the edge of the wafer as possible. 
The groove depth must extend some distance beyond the ion diffusion layer 
in order to give the best result. Typical groove dimensions are 20–40 μm 
wide x 10–20 μm deep.
This system is fitted with a Coherent Avia-355-X laser, which has a nominal 
repetition rate programmable between 40 kHz and 120 kHz and a short pulse 
width in the ns range, which when coupled with high-speed scanning 
galvanometer technology, achieves edge isolation times  in the 1–2 second 
range for 156 mm wafers. Depending on the system optical design (spot size, 
etc.), isolation scribes can be machined at speeds from 500–1000 mm/sec or 
higher.
208V, 3 Ph, 50/60 Hz, CE
Crated, in warehouse, can be inspected by appointment
Weight and dimensions:-
item #30 Innolas main body 330 cm x 220 cm x 190 cm weight kg 2000
item #13 UI of innolas 68 cm x 60 cm x 265 cm weight  kg 20</t>
  </si>
  <si>
    <t xml:space="preserve">77014</t>
  </si>
  <si>
    <t xml:space="preserve">Jonas and Redmann</t>
  </si>
  <si>
    <t xml:space="preserve">SDB A</t>
  </si>
  <si>
    <t xml:space="preserve">AUTOMATED Loader for baccini Print Line</t>
  </si>
  <si>
    <t xml:space="preserve">MODEL: SDB A
SERIAL NUMBER: 540-065
Automated Loader for Baccini Print Line for solar cell processing.
  In warehouse, crated, inspection by appointment only
Additional photos are available upon request.
SEE ATTACHED ELECTRONIC MANUAL
-CE MARKED
-INCLUDES ALL SOFTWARE DISKS AND ELECTRONIC MANUALS
-ONLY USED FOR RUNNING A FEW PILOT LOTS
-NEVER USED IN PRODUCTION
-CURRENTLY DE-INSTALLED AND WAREHOUSED
-packed DIMENSIONS: 270 CM X 155 CM X 240 CM
WEIGHT 1600 KG
can run cells of sizes 125 mm , 150 mm and 156 mm
-INSTALLED DIMENSIONS: 446.5 CM X 147.2 CM X 259.6 CM
</t>
  </si>
  <si>
    <t xml:space="preserve">77208</t>
  </si>
  <si>
    <t xml:space="preserve">Tempress</t>
  </si>
  <si>
    <t xml:space="preserve">02022</t>
  </si>
  <si>
    <t xml:space="preserve">Solar Wafer Quartz wafer boat, 5"</t>
  </si>
  <si>
    <t xml:space="preserve">3</t>
  </si>
  <si>
    <t xml:space="preserve">Like new, Sold by each, In Avezzano, Italy.
Sold as-is, where-is
 </t>
  </si>
  <si>
    <t xml:space="preserve">56310</t>
  </si>
  <si>
    <t xml:space="preserve">Q2 WHD A</t>
  </si>
  <si>
    <t xml:space="preserve">Loader for Centrotherm E2000 furnace</t>
  </si>
  <si>
    <t xml:space="preserve">156 mm and 125 mm</t>
  </si>
  <si>
    <t xml:space="preserve">MODEL: Q2 WHD A  
serial number 40-020-11/1
Automated Loader for Centrotherm E2000 horizontal POCl3 furnace for solar 
cell processing.
In warehouse, wrapped, inspection by appointment only
Additional photos are available upon request.
see photos for details of storage conditions.
see photos for specification details
will load the following cell sizes: 125 mm, 156 mm
Installed dimensions: 448 mm x 320 mm x 282 cm (h)
weight 1700 kg
packed dimensions: 270 cm x 225 cm x 240 cm (h).
Stored in Port Klang, Malaysia.</t>
  </si>
  <si>
    <t xml:space="preserve">113328</t>
  </si>
  <si>
    <t xml:space="preserve">Evatec</t>
  </si>
  <si>
    <t xml:space="preserve">Solaris S151</t>
  </si>
  <si>
    <t xml:space="preserve">Multi-chamber sputtering system for Ag, Al, W, TCO ITO and AZO</t>
  </si>
  <si>
    <t xml:space="preserve">156 mm square (200 mm)</t>
  </si>
  <si>
    <t xml:space="preserve">At SDI-fabsurplus, we currently have several deposition systems that are no 
longer needed and which we would therefore like to sell. The systems have 
already been removed from the FAB and are stored in a heated warehouse.
If you are interested in the systems or parts of them, we would be happy to 
discuss further details or offer an on-site inspection.
EVATEC SOLARIS S151
Multi-chamber sputtering system
Brief description of the system
This system is a high-speed sputtering system for single wafers, which is 
designed similarly to high-
throughput production systems used in the optical disk systems industry for 
the production of DVD
and Blu-ray discs.
The system consists of a handling area with an automated unit for feeding 
and discharging the
substrates and the coating area; a main chamber with 6 cathode chambers 
arranged in a circle.
Various plasma processes (RF or DC, also reactive) or other substrate 
treatments (e.g. heating) can be
carried out using these sources. Equipment of the 6 cathode chambers: 2x 
sources with a diameter of
30 cm each, 1x heating source, 3x multisource (currently unused).
Condition of the system
During its operating time, the system has undergone customization to one of 
the coating
chambers and the software.
The SOLARIS S151 will continue to be built and sold by the manufacturer.
Depositions with silver, aluminium, possibly tungsten and the TCO layers 
ITO and
AZO were carried out on the SOLARIS S151. Consequently, residues of these 
materials can be found
inside some of the chambers.
After its last use, the system was taken out of operation and packed; it is 
currently stored in a
weather-protected, temperature-controlled warehouse.
Substrate sizes and throughput (for typical configurations):
Processable substrates: with ∅ 200 mm or 156 mm × 156 mm edge length
Maximum thickness: 2 mm
Capacity (depending on configuration and layer structure): Max. 1200 
substrates per hour
Cycle time &lt; 3 seconds.
Dimensions and weight of the system
Main system dimensions: L x W x H [cm] = 335 x 225 x 155
Weight of main system: 3.3 t
Media supply
Gases: Argon, oxygen, forming gas (Ar:H2 = 95:5), nitrogen
Compressed air
Cooling water
Exhaust air</t>
  </si>
  <si>
    <t xml:space="preserve">113329</t>
  </si>
  <si>
    <t xml:space="preserve">Meyer Burger</t>
  </si>
  <si>
    <t xml:space="preserve">MAiA 2.1 PlasmaMax </t>
  </si>
  <si>
    <t xml:space="preserve">PECVD Tool for Di-electric layer deposition (SiN, SiO)</t>
  </si>
  <si>
    <t xml:space="preserve">At SDI-fabsurplus, we currently have several deposition systems that are no 
longer needed and which we would therefore like to sell. The systems have 
already been removed from the FAB and are stored in a heated warehouse 
since June 2024.
If you are interested in the systems or parts of them, we would be happy to 
discuss further details or offer an on-site inspection.
-an industrial-scale PECVD system (total weight approx. 19 tons).
-in good condition and working order before removal to warehouse.
Major parts included:-
Pumps (Busch)
Valves (Hamlet)
Pneumatics (Festo)
Vacuum valves (VAT)
Digital flow switches (SMC)
PLCs (Beckhoff)
Power supply units (Phoenix Contact)
Sensors (Sick)
Pressure switches (MKS)
Contactors, switches and relays (Eaton)
Mass flow meters (Bronkhorst)
Electric motors (Lenze)
Linear actuators (Elero)
Infrared heaters (Heraeus)
Magnetron heads (Muegge)
Microwave power supplies (Muegge)
Side channel blowers (Hapro)
4 x pcs. Cobra BC 1000 F pumps, including a refurbished pump that has not 
been used again and was
purchased as a backup
3 x pcs. Cobra BC 2000 F pumps
The system was used to coat silicon wafers with dielectric layers (silicon 
nitride, silicon oxide) or with amorphous
silicon as part of R&amp;D work. Systems of this type were used in a modified 
form by PV manufacturers worldwide.
It has a modular design consisting of several chambers positioned one 
behind the other. The vapor phase deposition
itself took place in the two process chambers of the system. In addition to 
the two process chambers, there are three
modules for transfer, one between the two process chambers and two for 
transferring carriers in and out of the
system. "Carriers" here are transport racks made of carbon fiber on which 
several samples (silicon wafers) are
positioned horizontally in recesses provided for this purpose. The carrier 
passes through the system on driven
transport rollers in a continuous process. The individual chambers are 
separated from each other by airlocks. The
individual chambers are evacuated via high vacuum pumps.
Each chamber is closed at the top by a solid lid, which is attached to the 
side of the chamber and can be swung open
and closed by means of a drive.
The system is located in heated storage and is disassembled into its 
individual
modules ready for loading.
The dimensions and weights are as follows:
Infeed module: L × W × H [mm]: 2058 × 2997 × 2035, [kg]: 2500
Process module 1: L × W × H [mm]: 2200 × 3605 × 2054, [kg]: 4600
Buffer-out module BMO [mm]: 920 × 3002 × 2336, [kg]: 1600
Transfer module [mm]: 2042 × 2997 × 2035, [kg]:2500
Process module 2 [mm]: 2200 × 3605 × 2054, [kg]: 5000
Discharge module [mm]: 2072 × 3002 × 2336, [kg]: 2500
This results in a total of 6 packages with a total mass of approx. 19 tons.
The process chambers, including the chamber lids, are made of stainless 
steel.
All other modules, including the chamber lids, are made of an aluminum 
alloy
Due to its modular design, the system can theoretically also be operated as 
a system with only one process chamber
without a second process chamber and without the transfer module.
It should be noted that samples - these can also be made of a material 
other than silicon - must not exceed a height
of 5 mm on a separately produced transport carrier.
The cleanliness and general condition of the system correspond to eight 
years of operation within the scope of R&amp;D.
The process chambers contain larger quantities of solid material, on the 
one hand in coherent porous layers and on
the other hand in the form of dust.
The same applies to the components from the exhaust gas lines of the two 
process chambers, i.e. the pipelines via
which the chambers were evacuated using the high vacuum pumps and valves 
located in the exhaust gas line.
The above-mentioned coatings and dusts consist of the following substances:
• Amorphous silicon nitride, SiN x , coherent layers and dust
• Amorphous silicon, dust
• Amorphous silicon dioxide, SiO x , continuous layers and dust
• Amorphous aluminum oxide, AlO x , continuous layers and dust
Boron-doped amorphous silicon nitride, continuous layers and dust
Phosphorus-doped amorphous silicon nitride, contiguous layers and dust
Boron-doped amorphous silicon, dust
Phosphorus-doped amorphous silicon, dust
The components coated with the above-mentioned substances are essentially 
easily removable steel sheets that serve
as coating protection and with which the process chambers are lined.
It is estimated that the proportion by weight of plant components 
contaminated with the above-mentioned
substances is &lt; 5 %</t>
  </si>
  <si>
    <t xml:space="preserve">113332</t>
  </si>
  <si>
    <t xml:space="preserve">Singulus</t>
  </si>
  <si>
    <t xml:space="preserve">Singular XP</t>
  </si>
  <si>
    <t xml:space="preserve">ICP-PECVD deposition system for solar wafers</t>
  </si>
  <si>
    <t xml:space="preserve">At SDI-fabsurplus, we currently have several deposition systems that are no 
longer needed and which we would therefore like to sell. The systems have 
already been removed from the FAB and are stored in a heated warehouse.
If you are interested in the systems or parts of them, we would be happy to 
discuss further details or offer an on-site inspection.
PECVD deposition system designed for coating of crystalline silicon solar 
cells as an industrial production tool.
The SINGULAR XP ISE consists of the following main components:
One IR heater station
Two ICP-PECVD stations for coating sunny side down with integrated NF3 
chamber cleaning by a plasma etching
process (Silane chambers)
Two ICP-PECVD stations for coating sunny side down with mechanical chamber 
clean (Metal alkyl chambers)
The unique design permits that a minimum floor space is required and allows 
an excellent maintenance and
service accessibility
Machine system components and automation modules are proven and 
representing state of the art technology
Automatic, recipe controlled coating process
Nearly all handling actions are driven by AC-servo-drives
Conform to SEMI S2 standard, TÜV and CE marked
Selected components of the system:
2 x Edwards iXH 1820, each with its own power supply and Profibus module 
d397-52-880 Issue C
1 x Edwards iXL 120 (turbomolecular pump)
8 x Edwards STP- iX3006C (turbomolecular pump)
4 x Edwards STP- 1003C (turbomolecular pump)
The system consists of two modules:
a) an automation module, which also contains all of the system's control 
cabinets in an untouched state, and
b) process module consisting of a main vacuum chamber, airlock, heating 
chamber and four process chambers.
These chambers are arranged in a star shape around an axis of rotation and 
separated from each other by airlocks to
allow the sample trays to be transported in a clockwise direction. The 
system was designed for coating silicon samples
(wafers) with dielectric layers and amorphous silicon. It is designed for 
the processing of wafers measuring
156 mm x 156 mm. The square sample trays have four fields for holding four 
wafers each.
The modules of the system have the following dimensions and weights:
a)
Automation module: l x w x h = 2.20 m x 2.35 m x 2.40 m, weight approx. 
1900 kg
The automation module is assigned 2 x pcs so- called carrier-magazins for 
automatic loading and unloading
of wafers. These each have the following dimensions: l x w x h = 1.42 m x 
0.64 m x 1.70 m, weight approx.
250 kg
b) Process module: l x w x h = 2.68 m x 3.20 m x 2.50 m, weight approx. 
5500 kg
So the total weight of the system is: approx. 7900 kg
This results in a total of 4 x pcs. Packages
The system is divided into these 4 x pcs. It is wrapped in plastic foil and 
ready for loading in a heated warehouse
All gas pipes have been flushed with nitrogen before dismantling. There are 
no trapped toxic or flammable gases in
pipe sections between valves.</t>
  </si>
  <si>
    <t xml:space="preserve">77188</t>
  </si>
  <si>
    <t xml:space="preserve">AMI Presco</t>
  </si>
  <si>
    <t xml:space="preserve">USP206-2E</t>
  </si>
  <si>
    <t xml:space="preserve">Solar wafer conveyor, 156mm for use with screen printers, etc.</t>
  </si>
  <si>
    <t xml:space="preserve">156mm</t>
  </si>
  <si>
    <t xml:space="preserve">good</t>
  </si>
  <si>
    <t xml:space="preserve">Part of our 10MW Solar line is this conveyor that works with AMI Equipment 
to move solar wafers to pick and place or screen printer.  </t>
  </si>
  <si>
    <t xml:space="preserve">56145</t>
  </si>
  <si>
    <t xml:space="preserve"> Sun Simulator/Cell Tester Operational prior to de-installation In-line 
with Baccini Solar Cell Line 156mm
Single Lane process
The tester equipment consists of 2 modules.
Module 1 is a cell tester with triple cameras and a flipper.
Module 2 is an electrical tester.
BACCINI Tester 1, with 2x manual load /
buffer stations, (2) product quality control
cameras for sunny and back sides and cell
flip device.
BACCINI Tester 2, fitted with
measurement pin chuck;
BERGER Pulsed Solar Simulator
Typ: PSS10-HS
S/N: 1024
230 V, 50 Hz, 3000 W, 16 A
CE-marked
Deinstalled, in Singapore, crated in warehouse
 Inspection by appointment only
Baccini
Solar Cell test line
Commissioned: Oct 2004
Built: Jun 2006
s/n: 9.0044.0650.030
Electrical Drawing number: 7.1936.10.00.000
Pneumatic drawing number: 7.1936.11.00.000
Electrical supply rating: 3 phase 400V 50 Hz
1ST MODULE:Unloader from furnace table
2ND MODULE:Color tester item 17
dimensions: 350 cm x 112 cm x 215 cm weight 2000 kg
Camera module manufacturer: GP Solar
Type: B00000542
Model: Cell Class RD Vision
CE Marked
Number of camera modules:2
Module 1
Camera 1 type: Hitachi with 25 mm lens 1:1.4Pentax Cosmicar
Camera 2 type: Tamron SP DI 1.28 MACRO #55
Camera 3 type: Hitachi with 25 mm lens 1:1.4 Pentax Cosmicar
Module 2
Camera 1 type: Hitachi with 25 mm lens 1:1.4Pentax Cosmicar
Camera 2 type: Tamron SP DI 1.28 MACRO #55
Camera 3 type: Hitachi with 25 mm lens 1:1.4 Pentax Cosmicar
3RD Module: Electrical tester
Dimensions: 115 cm x 260 cm x 210 cm (h) , weight 700 kg
CE marked
All manuals and software disks included</t>
  </si>
  <si>
    <t xml:space="preserve">111381</t>
  </si>
  <si>
    <t xml:space="preserve">Beijing Sevenstar Huachuang Electronics Co .,Ltd ,China</t>
  </si>
  <si>
    <t xml:space="preserve">L42500-4/ZM (SPARES)</t>
  </si>
  <si>
    <t xml:space="preserve">Quartz boat for Two Tube horizontal PECVD</t>
  </si>
  <si>
    <t xml:space="preserve">2</t>
  </si>
  <si>
    <t xml:space="preserve">new unused</t>
  </si>
  <si>
    <t xml:space="preserve">as is fob</t>
  </si>
  <si>
    <t xml:space="preserve">QUARTZWARE FOR PECVD Machine Name : Two Tube horizontal PECVD Manufacturer 
: Beijing Sevenstar Huachuang Electronics Co .,Ltd ,China Model No. : 
L42500-4/ZM Capacity : 100pcs/run per tube" SEE ATTACHED PHOTOS FOR 
DETAILS.
QTY 2 AVAILABLE.</t>
  </si>
  <si>
    <t xml:space="preserve">77189</t>
  </si>
  <si>
    <t xml:space="preserve">Semco</t>
  </si>
  <si>
    <t xml:space="preserve">156 MM WAFER BOAT</t>
  </si>
  <si>
    <t xml:space="preserve">Solar Wafer (156mm) Quartz Rack/Holder for a Furnace</t>
  </si>
  <si>
    <t xml:space="preserve">6</t>
  </si>
  <si>
    <t xml:space="preserve">New, UNUSED. TOTAL QTY 6 AVAILABLE. FOR 156 MM SQUARE SOLAR WAFERS.
BOX DIMENSIONS: 22 CM X 31 CM X 24 CM H , 1.1 KG PER QTY 1
 </t>
  </si>
  <si>
    <t xml:space="preserve">77191</t>
  </si>
  <si>
    <t xml:space="preserve">Wafer Boat</t>
  </si>
  <si>
    <t xml:space="preserve">Solar Wafer (156mm) Quartz wafer boat</t>
  </si>
  <si>
    <t xml:space="preserve">9</t>
  </si>
  <si>
    <t xml:space="preserve">New in the box, qty 8+ available, for 156 mm square solar wafers.
Located at our Avezzano, Italy warehouse.
 </t>
  </si>
  <si>
    <t xml:space="preserve">77198</t>
  </si>
  <si>
    <t xml:space="preserve">wafer boat</t>
  </si>
  <si>
    <t xml:space="preserve">Solar Wafer (156mm square) Quartz Rack/Holder for a Furnace</t>
  </si>
  <si>
    <t xml:space="preserve">  Used in good condition
 </t>
  </si>
  <si>
    <t xml:space="preserve">114425</t>
  </si>
  <si>
    <t xml:space="preserve">Complete</t>
  </si>
  <si>
    <t xml:space="preserve">G7.5</t>
  </si>
  <si>
    <t xml:space="preserve">Flat Panel Display Production line</t>
  </si>
  <si>
    <t xml:space="preserve">1755</t>
  </si>
  <si>
    <t xml:space="preserve">1950mm x 2250mm</t>
  </si>
  <si>
    <t xml:space="preserve">Product Type: TFT-LCD
Generation: 7.5 Generation
Manufacturing Year: Average 2005
Product Size: 1950 x 2250mm
Production Capacity: 1,000,000 Sheets
(For 42-inch TV: 8 LCDs are produced from 1 sheet)
(For 47-inch TVs: 6 TV LCDs are produced from 1 sheet)
Toal equipment Weight: 80,000 Tons
-A total of 1,755 line items of equipment are included in this line
-Shut down in December 2022
-The equipment is still in the fab, not dismantled
-In terms of documentation , software and schematic diagrams (needed for 
re-installing these tools) will be made available, subsequent to a buyer's 
on-site inspection.
-Engineers at the owner company and installation/test running engineers 
will cooperate to install and test running at the Buyer's factory.
-The tools have been de-contaminated before shutting down.
-Tool Softwares have been backed up, and all the equipment including 
computers are in the state of stand-by to sell the TV line.
-Collaboration from manufacturers of this TV line and the former engineers 
who were running the line can take part in the re-installation and test 
running of this line by appointment.
-The Full equipment list is available on request</t>
  </si>
  <si>
    <t xml:space="preserve">111347</t>
  </si>
  <si>
    <t xml:space="preserve">180 MW</t>
  </si>
  <si>
    <t xml:space="preserve">N-Mono Solar Cell and Module Production Line for M6 cells</t>
  </si>
  <si>
    <t xml:space="preserve">Solar</t>
  </si>
  <si>
    <t xml:space="preserve">For Immediate sale: A complete 180 MW Solar Cell and Module Production 
Line. The equipment consists of a Cell line and a module line. Please refer 
to the attached recent photos of the equipment. The equipment is currently 
still hooked up as shown in the photos, but in a cold shutdown status ready 
to be started up again as required.
1D N-mono – Solar Cell production overview
Main Equipment List:-
The cell line has the following tool list
• LCL – loading automation
• SDE – saw damage etching
• LPCVD – low pressure chemical vapor deposition
• Diffusion – POCL3
• Inline PSG - phosphorous silicate glass removal
• Plasma enhanced chemical vapor deposition – rear side
• Texturization
• Diffusion – BBR3
• BSG - boron silicate glass removal
• Plasma enhanced chemical vapor deposition – front side
• Print lines
• Cell tester
• Cell sorter
• AGV to transport cassette between the tools.
Technical data
Manufacture year: 2018
Production period: 2018 – 2023
Cell efficiency at closure: 23.01%
Throughput , net: 3557 cells/hr
Cell size: M6
Spare parts included.
Production Space: 83.5 m x 25.2 m = 2104 m2
Main Equipments Manufacturers
Rena(TEX, BSG)
Centrotherm (POCl 3 , BBR3, PECVD)
Robotechnik (Automation, AGV)
Applied Materials (LCL)
SC China (PSG, TEX)
P&amp;Tech (LPCVD)
Maxwell (Print)
Wavelab (Cell tester)
Module Production Line Details
• Glass loading
• Robotic unloading system
• 1st encapsulant cutting and placement
• Trimming tools
• Solder protective sheet placement
• Manual junction box solder station
• Stringer for cell interconnect
• Automation junction box preparation station
• Automatic layup connected to stringer
• Automation support bar gluing and assembly
• Automatic conveyer system for module transport
• Automatic framing tool with frame buffer
• Interconnection system to connect the strings
• IV/High pot/EL station with automatic junction box connection
• 2nd encapsulant cutter with integrated hole puncher
• Inspection station
• Backsheet cutter with integrated  hole puncher
• Automatic potting station
• Automatic palletizer
• Robotic laminator loading system
• Laminator
Technical data
Production period: 2018 – 2023
Annual volume: 182 MW
Throughput , net: 60 UPH
Cell size: M6
Spare parts can be included.
Production Space: 118 m 17 m = 2006 m2
Cells Per Module: 66 cells
Module Glass Size: 1891 x 1033 x 3.2 mm
Module Power: 405 W
Main Equipments Manufacturers
Autowell (Stringer)
SC Solar (Automation)
MBJ (EL)
NPC (Laminator)
Mondragon (Interconnection)
Endeas (Sun simulator)
Reis (Palletizer)
Factronics (Support bar, junction box preparation)</t>
  </si>
  <si>
    <t xml:space="preserve">116419</t>
  </si>
  <si>
    <t xml:space="preserve">400 MW</t>
  </si>
  <si>
    <t xml:space="preserve">P-Mono Solar Module Production Lines for M6 cells</t>
  </si>
  <si>
    <t xml:space="preserve">For Immediate sale:  2 x 350 MW P-Mono Module Production Lines.
Line 2 Module Equipment Overview
Main Tools List
Layup qty 3
Glass Loader qty 1
Foil Cutters qty 5
Interconnection qty 3
EL qty 2
Laminator qty 6
Junction Box + Bar Placer qty 3 + 3
JB Auto Solder + Fixture Loader qty 2 + 1
Sealant qty 9
Sunflasher qty 3
Trimming + Corner Filing + Framing + Potting + Palletizing Automation 3 + 3 
+ 3 + 3 + 2
Technical Data
• Vintage: 2017
• Production period: 2017 – 2023
• Module Power : 350W
• Throughput, net: 13,500 cells/hr or 112 UPH with 60 cells product
• Cell / Module size: M6 / 60 Cells (1667 x 991)
• Production Space (level 1): 118.5m x 40m = 4740m 2
Main Equipment Vendors
• Endeas (Sunflasher)
• Factronics (Junction Box and Bar Placer)
• MBJ (EL)
• Mondragon (Interconnection)
• NPC (Laminator)
• SC Solar (Layup, Glass Loader, Foil Cut, Trim, Corner Filing, Framing, 
Potting, Palletizer, Automation)
• Skymech (JB Auto Solder, Fixture Loader)
• Viscotec (Sealant)
Line 4 Module Equipment Overview
Main Tools List
Stringers + Layup qty 8 + 8
Glass Loader qty 2
Foil Cutters qty 6
Interconnection qty 2
EL qty 2
Laminator qty 6
Junction Box + Bar Placer qty 3 + 3
JB Auto Solder + Fixture Loader qty 2 + 2
Sealant qty 9
Sunflasher qty 2
Trimming + Corner Filing + Framing + Potting + Palletizing Automation 2 + 2 
+ 2 + 3 + 2
Technical Data
• Vintage: 2017
• Production period: 2017 – 2021
• Module Power : 350W
• Throughput, net: 18,000 cells/hr or 150 UPH with 60 cells product
• Cell / Module size: M6 / 60 Cells (1667 x 991)
• Production Space (level 1): 118.5m x 40m = 4740m 2
Main Equipment Vendors
• Endeas (Sunflasher)
• Factronics (Junction Box and Bar Placer)
• MBJ (EL)
• Autowell (Stringer)
• Mondragon (Interconnection)
• NPC (Laminator)
• SC Solar (Layup, Glass Loader, Foil Cut, Trim, Corner Filing, Framing, 
Potting, Palletizer, Automation)
• Skymech (JB Auto Solder, Fixture Loader)
• Viscotec (Sealant)
</t>
  </si>
  <si>
    <t xml:space="preserve">98785</t>
  </si>
  <si>
    <t xml:space="preserve">60 MWp</t>
  </si>
  <si>
    <t xml:space="preserve">Solar Cell Print Line for Mono or Poly Crystalline Solar Cells</t>
  </si>
  <si>
    <t xml:space="preserve">De-installed, warehoused, can be inspected by appointment.
Located in Avezzano, Italy, and warehoused.
Equipment List
Ref. Id
Manufacturer
Model
Description
Vintage
01.06.2008
98707
Alcatel
ADS 602H
Dry Pump
01.06.2008
98708
Baccini
Furnace 1
Drying Furnace
01.06.2008
98709
Baccini
Furnace 2
Drying Furnace
01.06.2008
98710
Baccini
Test 1
Solar Cell Inspection
01.06.2008
98711
Baccini
Test 2
Icos Solar Cell Inspection
01.06.2008
98712
Baccini
Test 3
Automatic Cell Sorter
01.06.2008
98713
Baccini
Wafer Boats
Spares
01.06.2008
01.06.2008
98715
Baccini
Printer 1 sn 9.0085.1550.090
Screen Printer
01.06.2008
98716
Baccini
Printer 2
Screen Printer
01.06.2008
98717
Baccini
Printer 3
Screen Printer
01.06.2008
98718
Berger
PSS10
Pulsed Solar Simulator
01.06.2008
98719
Braun
FWC 30/CW-LT
Chiller
01.06.2008
98720
Centrotherm
DO-FF-8600-300
Fast Firing Furnace
01.06.2008
98721
Centrotherm
E 2000 HT 300-4
Diffusion Furnace
01.06.2008
98722
Centrotherm
E 2000 HT 320-4
Diffusion Furnace
01.06.2008
98723
Centrotherm
Gas Box
Auto Refill System
01.06.2008
98724
Centrotherm
Loader
Furnace Loader
01.06.2008
98725
Centrotherm
Loader
Furnace Loader
01.06.2008
98726
Jonas &amp; Redman
SDB
Automated Loader for Baccini Printing Line
01.06.2008
98727
Jonas &amp; Redman
WHD (Wafer Handling Diffusion)
Automated Loader for Centrotherm E2000 Furnace
01.06.2008
98728
Jonas &amp; Redman
WHP (Wafer Handling Plasm)
Automated Loader for Anti Reflection Coating System
01.06.2008
98729
Keller
VARIO-T-10-SC8-B30_HD
Scrubber
01.06.2010
98730
LOTUS
Spray Cleaner
WET Clean
01.11.2007
98731
Rofin
PowerLine D-100 (RSM, Sx)
Fiber Laser
01.03.2008
  	 </t>
  </si>
  <si>
    <t xml:space="preserve">116418</t>
  </si>
  <si>
    <t xml:space="preserve">620 MW</t>
  </si>
  <si>
    <t xml:space="preserve">HJT Hetrojunction N-Mono Solar Cell and Module Production Line for M6 cells</t>
  </si>
  <si>
    <t xml:space="preserve">For Immediate sale: 1 complete 620 MW HJT Solar Cell and 2 Module 
Production Lines with a combined total modules capacity of 600 MW.
The heterojunction solar cell technology (HJT) has revolutionized the way 
we think about solar energy. Unlike TOPCon, HJT cells are made from two 
different materials, crystalline silicon and amorphous silicon thin-film. 
The combination of materials allows for more efficient capture of sun light 
and transfer of electrons in general, resulting in a higher energy 
conversion rate potential and better outcome.
The HJT cells produced by this line have the following features:-
-N type monocrystalline silicon wafer
-More efficient sunlight capture
-Higher conversion rate
-Lead-free silver
-No bus-bars
-High bifaciality
-Excellent temperature coefficient, leading to more energy production in 
hot climates.
The 1D HJT cell line has the following tool list:
WIS (Wafer Inspection System) qty 3
TEX (Texturing wet tool + automation) qty 3
PECVD + automation qty 6
PVD + automation qty 5
Dual lane metallization, cell tester, cell sorter qty 4
AGVs qty 11 + qty 4
Also, the line includes various items of in-line and off-line inspection 
and testing equipment
Line Technical Data
Vintage: 2019
Production period: 2019 – 2024
Cell efficiency at closure: 25.00%
Throughput, net: 11,015 cells/hr
Cells annual capacity: 620 MW
Cell size: M6
Production Space (level 1): 90.5m x 51.1 m = 4624.6 m 2
Production Space (level 2): 90.5m x 25.6 m = 2304.0 m 2
Main vendors
•MB (WIS, PECVD, PVD)
•SEA (TEX)
•Jonas &amp; Redmann (Automation, AGV)
•Factronics (AGV)
•Maxwell (Metallization, cell sorter)
•Wavelabs (Cell tester)
Line 3 Module Equipment Overview
Main Tool List
Stringers + RRU Qty 10 + 8
Glass Loader 2
Foil Cutters 6
Interconnection + Layup 3 + 5
EL 3
Laminator 6
Junction Box + Bar Placer 3 + 3
JB Auto Solder + Fixture Loader 3 + 2
Sealant 9
Sunflasher 3
Trimming + Corner Filing + Framing + Potting + Palletizing Automation 3 + 
3+ 3 + 3 + 2
Modules Lines 3 and 5A
Total of Module lines 3 and 5A combined capacity: 600 MW per year
Cells Per Module: 66 cells, Module glass size: 1857 x 1033 x 3.2 mm, Module 
power: 427W
Module Line 3 Technical data
•Vintage:2019
•Production period:2019 – 2024
•Throughput, net: 22,000 cells/hr or 166 UPH with 66 cells product
•Cell / Module size: M6 / 66 Cells (1865 x 1033 x 3.2 mm)
•Production Space Main (level 2) 118.5m x 40m = 4740m 2
•Production Space RRU (level 2) 15.75m x 23.5m = 370m 2
Main Equipment Vendors
•Endeas (Sunflasher)
•Factronics (Junction Box and Bar Placer)
•MBJ (EL)
•Meyer Burger (Stringer, RRU)
•Mondragon (Layup, Interconnection)
•Senco (Laminator)
•SC Solar (Glass Loaders, Foil Cutters, Trimming, Corner Filing, Framing, 
Potting, Palletizers, Automation)
•Skymech (JB Auto Solder, Fixture Loader)
•Viscotec (Sealant)
Line 5A Module Equipment Overview
Main Tool List
Stringers qty 2
Glass Loader qty 1
Foil Cutters qty 1 + 1
Interconnection + Layup qty 1 + 1
Fixture Loader qty 1
EL qty 1
Laminator qty 2
Trimming, Automation qty 1
Auto Stacker qty 1
Technical Data
Production period: 2019 – 2023
Production Space (level 3): 85.6m x 19.15m = 1639m 2
Main Equipment Vendors
•MBJ (EL)
•Meyer Burger (Stringer)
•Mondragon (Layup, Interconnection)
•NPC (Laminator)
•SAA (Glass Loaders, Foil Cutters, Trimming, Auto Stacker, Automation)
•Skymech (Fixture Loader)</t>
  </si>
  <si>
    <t xml:space="preserve">100888</t>
  </si>
  <si>
    <t xml:space="preserve">Furnace 3</t>
  </si>
  <si>
    <t xml:space="preserve">Drying Furnace</t>
  </si>
  <si>
    <t xml:space="preserve">Dimensions (WxHxD): 130x185x255</t>
  </si>
  <si>
    <t xml:space="preserve">98708</t>
  </si>
  <si>
    <t xml:space="preserve">Furnace 1</t>
  </si>
  <si>
    <t xml:space="preserve">98709</t>
  </si>
  <si>
    <t xml:space="preserve">Furnace 2</t>
  </si>
  <si>
    <t xml:space="preserve">98710</t>
  </si>
  <si>
    <t xml:space="preserve">Test 1</t>
  </si>
  <si>
    <t xml:space="preserve">Solar Cell Inspection</t>
  </si>
  <si>
    <t xml:space="preserve">Dimensions (WxHxD): 86x190x146</t>
  </si>
  <si>
    <t xml:space="preserve">98711</t>
  </si>
  <si>
    <t xml:space="preserve">Test 2</t>
  </si>
  <si>
    <t xml:space="preserve">Icos Solar Cell Inspection</t>
  </si>
  <si>
    <t xml:space="preserve">Dimensions (WxHxD): 180x190x87</t>
  </si>
  <si>
    <t xml:space="preserve">98712</t>
  </si>
  <si>
    <t xml:space="preserve">Test 3 </t>
  </si>
  <si>
    <t xml:space="preserve">Automatic Cell Sorter</t>
  </si>
  <si>
    <t xml:space="preserve">Dimensions (WxHxD): 190x190x160
Please heck the pictures below for more information.
Check the video below:</t>
  </si>
  <si>
    <t xml:space="preserve">98713</t>
  </si>
  <si>
    <t xml:space="preserve">Wafer Boats</t>
  </si>
  <si>
    <t xml:space="preserve">Spares for Baccini solar cell manufacturing line</t>
  </si>
  <si>
    <t xml:space="preserve">100</t>
  </si>
  <si>
    <t xml:space="preserve">These are the boarts for loading the square solar wafers into the different 
parts of the Baccini solar line. A quantity of around 100 of these boats is 
available. They are located at out Avezzano, Italy warehouse.</t>
  </si>
  <si>
    <t xml:space="preserve">98715</t>
  </si>
  <si>
    <t xml:space="preserve">Baccini </t>
  </si>
  <si>
    <t xml:space="preserve">Printer 1</t>
  </si>
  <si>
    <t xml:space="preserve">Screen Printer</t>
  </si>
  <si>
    <t xml:space="preserve">Please check the pictures below for more information. The printer is fitted 
with a rotary turntable, with 4 print stations.
Dimensions (WxHxD): 180 cm x 182 cm x 130 cm
s.n. 9.0085.1550.090
Check the video below to see the tool:</t>
  </si>
  <si>
    <t xml:space="preserve">98716</t>
  </si>
  <si>
    <t xml:space="preserve">Printer 2</t>
  </si>
  <si>
    <t xml:space="preserve">Dimensions (WxHxD): 180x182x130</t>
  </si>
  <si>
    <t xml:space="preserve">98717</t>
  </si>
  <si>
    <t xml:space="preserve">Printer 3</t>
  </si>
  <si>
    <t xml:space="preserve">This Baccini screen printer includes:
8002103 ALL printer paste application dispenser
Dimensions (WxHxD): 180x182x130
Please check the pictures below for more information</t>
  </si>
  <si>
    <t xml:space="preserve">108703</t>
  </si>
  <si>
    <t xml:space="preserve">Softline</t>
  </si>
  <si>
    <t xml:space="preserve">Screen printer</t>
  </si>
  <si>
    <t xml:space="preserve">inquire</t>
  </si>
  <si>
    <t xml:space="preserve">Upgraded touchscreen/PC/software Machine used only in R&amp;D in condition as 
new</t>
  </si>
  <si>
    <t xml:space="preserve">103388</t>
  </si>
  <si>
    <t xml:space="preserve">Oven 3 Unload Buffer FFF</t>
  </si>
  <si>
    <t xml:space="preserve">Unload buffer unit from Oven 3 and FFF loader</t>
  </si>
  <si>
    <t xml:space="preserve">Dimensions (WxD): 870 x 670
With 90 degree left handed direction change.</t>
  </si>
  <si>
    <t xml:space="preserve">98718</t>
  </si>
  <si>
    <t xml:space="preserve">Berger</t>
  </si>
  <si>
    <t xml:space="preserve">PSS10</t>
  </si>
  <si>
    <t xml:space="preserve">Pulsed Solar Simulator</t>
  </si>
  <si>
    <t xml:space="preserve">missing parts</t>
  </si>
  <si>
    <t xml:space="preserve">Dimensions (WxHxD): 57x95x53</t>
  </si>
  <si>
    <t xml:space="preserve">108702</t>
  </si>
  <si>
    <t xml:space="preserve">BTU</t>
  </si>
  <si>
    <t xml:space="preserve">PV614</t>
  </si>
  <si>
    <t xml:space="preserve">Fast Firing Furnace</t>
  </si>
  <si>
    <t xml:space="preserve">Heater type IR Lamp Belt Width 36 cmConveyor Speed cm/min 56-560 15, 38Load 
station 38 cm Unload station 38 cm Number of heated zones 6 Maximum 
Temperature rating 1000�C Operation Temprature range 200-900�C Forced Air 
Cooling Length 229 cm Atmosphere, CDA , Typicle (scfh, m3/hr) 900, 25.2 
Process Exhaust, Venturi Assist 2 Electrical 400/230 VAC 112 AMP 81 KVA 
50/60 Hz Overall Length 576 cm Overall Width 96,5 cm Overall Height 184 cm</t>
  </si>
  <si>
    <t xml:space="preserve">56140</t>
  </si>
  <si>
    <t xml:space="preserve">CentroTherm</t>
  </si>
  <si>
    <t xml:space="preserve">DO 12.000-200-FF-HTO-CAN-NT4.0</t>
  </si>
  <si>
    <t xml:space="preserve">Belt Reflow Furnace for solar cell production (Fast Firing Furnace) with Dryer</t>
  </si>
  <si>
    <t xml:space="preserve">This item is included with the 35 MW Baccini line, ID 54859
Location: Port Klang, Malaysia
Solar Cell Fast Firing Furnace.
Operational prior to de-installation
In-line with Baccini Solar Cell Line
156mm cell size.
Single Lane process
Model: DO 12.000-200-FF-HTO-CAN-NT4.0
Projekt-Nr: 1_30732.28
Year of Manufacture: 2001
Weight/ Gewicht: 3500 kg
Leistung Pges: 110 KW
Strom Imax: 150 A
Spannung: 3/N 400/230V
Frequenz: 50 Hz
Dokumentation: 1_30732.28/00300011
The firing section includes an optimized infrared radiation setup with 
improved lifetime stability and advanced firing profile capabilities. High 
heat-up and  cool-down rates allow advanced process control and steep 
temperature gradients .
Swing doors with toughened safety glass allow for quick chamber
access. User-friendly interface with touchscreen and hinged keyboard for 
text editing. Detailed continuous process monitoring and control ensure 
highest output quality.
Short-wave infrared radiators for a stable process environment with 
permanent function monitoring.
Case water cooling and advanced thermal insulation for lowest facility heat 
footprint.
In-situ belt cleaning (brushes, optional: ultrasonic).
Exhaust handling (VOC-handling and electrostatic filter) integrated in 
dryer.
Processes
************
Firing of front side metallization.
Alloying of rear side contact.
Overcompensation of n+ layer and gettering of metallic impurities (Al-BSF 
formation).
Release of hydrogen from SiN-layer for passivation of silicon defects.
Drying of metallization paste.
Some videos of the furnace are here:-
https://www.youtube.com/watch?v=I7wetRMVri4&amp;feature=g-upl&amp;context=G2f7c1cdAUAAAAAAABAA
&lt;http://www.youtube.com/watch?v=I7wetRMVri4&amp;feature=g-upl&amp;context=G2f7c1cdAUAAAAAAABAA&gt;
https://www.youtube.com/watch?v=IEeEiiciwWE&amp;feature=g-upl&amp;context=G2c347c2AUAAAAAAACAA
&lt;https://www.youtube.com/watch?v=IEeEiiciwWE&amp;feature=g-upl&amp;context=G2c347c2AUAAAAAAACAA&gt;
Specifications
**************
Throughput 720 - 4320 wafers/h, belt speeds 1200-7200 mm/min
Standard setting Throughput: 3300 wafers/h, belt speed 5500 mm/min
Heating system 6 zone firing, 4 zones dryer temperature control
Process gas compressed dry air / air
Process temperatures drying temperature 250 - 500 °C
burnout temperature 500 - 600 °C
peak temperature 800 - 1050 °C
Overall cross belt uniformity typical: ± 3 °C [guaranteed: ± 5 °C]
Belt speed accuracy ± 0.5%
</t>
  </si>
  <si>
    <t xml:space="preserve">103801</t>
  </si>
  <si>
    <t xml:space="preserve">DO-FF-8600-300</t>
  </si>
  <si>
    <t xml:space="preserve">Belt Reflow Furnace for solar cell production (Fast Firing Furnace)</t>
  </si>
  <si>
    <t xml:space="preserve">This Furnace is stored in our warehouse in Avezano, Italy.
Dimensions (WxHxD): 380x190x125 + 380x220x125
Inpection available upon request.
Please check the pictures below for more information.
Solar Cell Fast Firing Furnace.
Operational prior to de-installation
Has been used in-line with Baccini Solar Cell Line
Up to 280 mm cell size (Belt width is 300 mm).
Single Lane process
Projekt-Nr: 1_46435.28
Year of Manufacture: 2008
Weight/ Gewicht: 3500 kg
Leistung Pges: 110 KW
Strom Imax: 150 A
Spannung: 3/N 400/230V
Frequenz: 50 Hz
The firing section includes an optimized infrared radiation setup with 
improved lifetime stability and advanced firing profile capabilities. High 
heat-up and cool-down rates allow advanced process control and steep 
temperature gradients . Swing doors with toughened safety glass allow for 
quick chamber
access. User-friendly interface with touchscreen and hinged keyboard for 
text editing. Detailed continuous process monitoring and control ensure 
highest output quality. Short-wave infrared radiators for a stable process 
environment with permanent function monitoring.
Case water cooling and advanced thermal insulation for lowest facility heat 
footprint.
In-situ belt cleaning (brushes, optional: ultrasonic).
Exhaust handling (VOC-handling and electrostatic filter) integrated in 
dryer.
Optionally available without integrated dryer.
Typical Processes Run
*********************
Firing of front side metallization.
Alloying of rear side contact.
Overcompensation of n+ layer and gettering of metallic impurities (Al-BSF 
formation).
Release of hydrogen from SiN-layer for passivation of silicon defects.
Drying of metallization paste.
Specifications
**************
Throughput 720 - 4320 wafers/h, belt speeds 1200-7200 mm/min
Standard setting Throughput: 3300 wafers/h, belt speed 5500 mm/min
Heating system 6 zone firing, 4 zones dryer temperature control
Process gas compressed dry air / air
Process temperatures drying temperature 250 - 500 °C
burnout temperature 500 - 600 °C
peak temperature 800 - 1050 °C
Overall cross belt uniformity typical: ± 3 °C [guaranteed: ± 5 °C]
Belt speed accuracy ± 0.5%</t>
  </si>
  <si>
    <t xml:space="preserve">98721</t>
  </si>
  <si>
    <t xml:space="preserve">E 2000 HT 300-4</t>
  </si>
  <si>
    <t xml:space="preserve">Horizontal Diffusion Furnace for POCl3 doping</t>
  </si>
  <si>
    <t xml:space="preserve">    The centrotherm diffusion furnace offers the best available phospho­rus
    diffusion and allows a solid realization of high emitter resistivity.
    The design supports the multiple process capability needs for the
    manufacturing of crystalline solar cells with maximum capacity and
    excellent process performance. The unique advantages of the batch-type
    system are the high flexibility towards varying production load and
    process sequence as well as the continued operation in case of tube
    maintenance or shut-down. Various configurations regarding process
    capability, capacity and automation level are available. Diffusion on
    both wafer sides (extended gettering effect of phosphorus improves
    material quality) Short cycle time and high availability due to  
    redundancy 
    Highest cleanness (gas phase diffusion without residues) 
    System configuration adjustable to production capacity (number of
    tubes, optional back-to-back loading) 
    Fully automated boat handling guarantees maximized tube utilization 
    Modular design allows easy installation and start-up 
    Up to 4 independently operated stacked quartz tube reactor chambers 
    No thermal interference between different tubes due to advanced water
    cooling system 
    Optionally available for low pressure processes 
    Minimized facility heat load reduces cost of ownership 
    Processes Diffusion (POCl3,
Dimensions (WxHxD): 240x270x145
Quartzware is not included.</t>
  </si>
  <si>
    <t xml:space="preserve">98725</t>
  </si>
  <si>
    <t xml:space="preserve">Loader</t>
  </si>
  <si>
    <t xml:space="preserve">Furnace Loader</t>
  </si>
  <si>
    <t xml:space="preserve">Dimensions (WxHxD): 366x267x140
Quartz parts not included.</t>
  </si>
  <si>
    <t xml:space="preserve">103731</t>
  </si>
  <si>
    <t xml:space="preserve">CKPlas</t>
  </si>
  <si>
    <t xml:space="preserve">TS-MT510-J, TS-MT610-J</t>
  </si>
  <si>
    <t xml:space="preserve">Transfer Solar Wafer Cassette</t>
  </si>
  <si>
    <r>
      <rPr>
        <sz val="8"/>
        <rFont val="Arial"/>
        <family val="0"/>
      </rPr>
      <t xml:space="preserve">QTY 20 PIECES
● Dimension</t>
    </r>
    <r>
      <rPr>
        <sz val="8"/>
        <rFont val="Noto Sans CJK SC"/>
        <family val="2"/>
      </rPr>
      <t xml:space="preserve">：</t>
    </r>
    <r>
      <rPr>
        <sz val="8"/>
        <rFont val="Arial"/>
        <family val="0"/>
      </rPr>
      <t xml:space="preserve">220(L) x 220(W) x 550(H)mm
● Weight</t>
    </r>
    <r>
      <rPr>
        <sz val="8"/>
        <rFont val="Noto Sans CJK SC"/>
        <family val="2"/>
      </rPr>
      <t xml:space="preserve">：</t>
    </r>
    <r>
      <rPr>
        <sz val="8"/>
        <rFont val="Arial"/>
        <family val="0"/>
      </rPr>
      <t xml:space="preserve">3500g
● Capacity</t>
    </r>
    <r>
      <rPr>
        <sz val="8"/>
        <rFont val="Noto Sans CJK SC"/>
        <family val="2"/>
      </rPr>
      <t xml:space="preserve">：</t>
    </r>
    <r>
      <rPr>
        <sz val="8"/>
        <rFont val="Arial"/>
        <family val="0"/>
      </rPr>
      <t xml:space="preserve">100 PCS
● Wafer size: 156x156mm
● Material</t>
    </r>
    <r>
      <rPr>
        <sz val="8"/>
        <rFont val="Noto Sans CJK SC"/>
        <family val="2"/>
      </rPr>
      <t xml:space="preserve">：</t>
    </r>
    <r>
      <rPr>
        <sz val="8"/>
        <rFont val="Arial"/>
        <family val="0"/>
      </rPr>
      <t xml:space="preserve">Customized</t>
    </r>
  </si>
  <si>
    <t xml:space="preserve">108821</t>
  </si>
  <si>
    <t xml:space="preserve">INNOLAS</t>
  </si>
  <si>
    <t xml:space="preserve">ILS 700 P </t>
  </si>
  <si>
    <t xml:space="preserve">Laser Drill </t>
  </si>
  <si>
    <t xml:space="preserve">SOLAR</t>
  </si>
  <si>
    <t xml:space="preserve">IN USA</t>
  </si>
  <si>
    <t xml:space="preserve">98726</t>
  </si>
  <si>
    <t xml:space="preserve">SDB</t>
  </si>
  <si>
    <t xml:space="preserve">Automated Loader for Baccini Printing Line</t>
  </si>
  <si>
    <t xml:space="preserve">Dimensions (WxHxD): 180x225x185</t>
  </si>
  <si>
    <t xml:space="preserve">98727</t>
  </si>
  <si>
    <t xml:space="preserve">WHD (Wafer Handling Diffusion)</t>
  </si>
  <si>
    <t xml:space="preserve">Automated Loader for Centrotherm E2000 Furnace</t>
  </si>
  <si>
    <t xml:space="preserve">Dimensions (WxHxD): 455x250x242
Deinstalled and warehoused at Avezzano , Italy.
Can be inspected by appointment. Please refer to the attached photos to see 
the current condition.
 </t>
  </si>
  <si>
    <t xml:space="preserve">98728</t>
  </si>
  <si>
    <t xml:space="preserve">WHP (Wafer Handling Plasm)</t>
  </si>
  <si>
    <t xml:space="preserve">Automated Loader for Anti Reflection Coating System</t>
  </si>
  <si>
    <t xml:space="preserve">Dimensions (WxHxD): 340x250x150</t>
  </si>
  <si>
    <t xml:space="preserve">108836</t>
  </si>
  <si>
    <t xml:space="preserve">KINETIC SYSTEMS</t>
  </si>
  <si>
    <t xml:space="preserve">Vibraplane 1202-22-12S</t>
  </si>
  <si>
    <t xml:space="preserve">Vibration Isolation Table, 47" x 36"</t>
  </si>
  <si>
    <t xml:space="preserve">98731</t>
  </si>
  <si>
    <t xml:space="preserve">Rofin</t>
  </si>
  <si>
    <t xml:space="preserve">PowerLine D-100 (RSM, Sx)</t>
  </si>
  <si>
    <t xml:space="preserve">Fiber Laser for solar cell edge isolation</t>
  </si>
  <si>
    <t xml:space="preserve">Dimensions (WxHxD): 60x112x80 + 135x182x220</t>
  </si>
  <si>
    <t xml:space="preserve">106985</t>
  </si>
  <si>
    <t xml:space="preserve">Powerline L100 SHG</t>
  </si>
  <si>
    <t xml:space="preserve">YAG laser Ablation system 532 nm</t>
  </si>
  <si>
    <t xml:space="preserve">The Rofin Powerline L series are laser systems for high-speed material 
processing and PV applications.
The PowerLine L series was specifically designed for material processing 
applications requiring high average power and high pulse energy. Examples 
are thin film removal on glass and flexible materials, silicon processing, 
material ablation and surface treatment. The Nd:YAG lasers are efficiently 
diode pumped and designed for industrially reliable 24/7 operation. The 
laser sources are available at 1064 nm (PowerLine L 400) and 532 nm 
(PowerLine L 100 SHG). Standard configuration includes a fiber delivery to 
the processing head. The 532 nm uses a high performance SHG assembly with 
intracavity harmonic generator crystalfor highly efficient frequency 
conversion.
-Used in R and D lab - Has CE mark and set up for European voltage use.
-Dismantled from equipment (Automated Xy table)
-Machine was used for a short period of time roughly 200hrs
-In perfect operating conditions and covered by regular maintenance 
activities before removal
-See brochure attached</t>
  </si>
  <si>
    <t xml:space="preserve">56813</t>
  </si>
  <si>
    <t xml:space="preserve">Roth &amp; Rau</t>
  </si>
  <si>
    <t xml:space="preserve">SiNA (Spare Parts)</t>
  </si>
  <si>
    <t xml:space="preserve">Spare Parts from PECVD system for deposition of Silicon Nitride</t>
  </si>
  <si>
    <t xml:space="preserve">Spare parts taken from PECVD system - List available on request.
Roth &amp; Rau SiNA Plus - Component
Quantity
Manual
AEG_thyristor_typ_3A
1
Yes
AEG_thyristor_typ1A&amp;2A
1
Yes
DEUBLIN_rotary_water_feedthrough_55
1
Yes
ELERO_Compakt_EN
1
Yes
ELERO_IBN-Compakt
1
Yes
ELERO_Vario_EN
1
Yes
EUCHNER_CMS-E-BR
1
Yes
EUROTHERM_2408_manual
1
Yes
EUROTHERM_2408_Profibus
1
Yes
FESTO_CRVZS_Air-Reservoirs
1
Yes
FESTO_DNC_gate pneumatic cylinder
1
Yes
FESTO_JMFH_gate control valve
1
Yes
FESTO_MS-series_Maint.unit
1
Yes
FESTO_PEV_pressure switch
1
Yes
FESTO_valve_terminal_1
1
Yes
FESTO_valve_terminal_2
1
Yes
HELIOS_RR_90521_0501_EN
1
Yes
HELIOS_UK_158_159_EN
1
Yes
HERAEUS_Heater_40kW
1
Yes
IFM-PN7009
1
Yes
IFM-SI1000 (short)
1
Yes
IFM-SI1000
1
Yes
JUMO_TB-TW
1
Yes
LEISTER_MW-blower
1
Yes
LENZE_9300_Servo_Position_controller
1
Yes
LENZE_9300_Servo_Positioning_Controller
1
Yes
LENZE_9300_Servo_Positioning_Controller_v2-3_EN
1
Yes
LENZE_Frequency_inverters_8220_8240
1
Yes
LENZE_Frequency_inverters_8220_8240_0702_EN
1
Yes
MKS_Baratron_627b
1
Yes
MKS_Baratron627b_eng
1
Yes
MKS_MFC_1179
1
Yes
MKS_MFC1179B_eng
1
Yes
MUEGGE_MX016KG-110KL
1
Yes
P+F_M5-MV5-32-115_(OBE5000-F28-SE5)
1
Yes
P+F_OBE10M-18GM60-SE5-V1_(OBE5000-18GM70-SE5-V1)
1
Yes
PFEIFFER_angle_valve_EVB160_EN_complete
1
Yes
PFEIFFER_angle_valve_EVB160_EN_short
1
Yes
PFEIFFER_gauge_PKR251
1
Yes
PFEIFFER_gauge_TPR280
1
Yes
PILZ_PNOZ X4
1
Yes
R&amp;R_area heater_RR-3X400-8K1+RR-3X400-10K2_ENG
1
Yes
R&amp;R_Plasma Source Manual
1
Yes
R&amp;R-area-heater
1
Yes
SIEMENS_S7-300_AI_SM331
1
Yes
SIEMENS_S7-300_AO_SM332
1
Yes
SIEMENS_S7-300_DO_SM322
1
Yes
SIEMENS_S7-300_IHB_e
1
Yes</t>
  </si>
  <si>
    <t xml:space="preserve">106878</t>
  </si>
  <si>
    <t xml:space="preserve">ICP PECVD system for solar cells production</t>
  </si>
  <si>
    <t xml:space="preserve">-STILL INSTALLED. IN EXCELLENT CONDITION WITH NO KNOWN MISSING OR BROKEN 
PARTS.
-CAN BE INSPECTED BY APPOINTMENT.
-PLEASE REFER TO ATTACHED PHOTOS FOR DETAILS ABOUT CURRENT INSTALLATION 
CONDITION AND PHOTOS.
The Singulus SINGULAR ICP-PECVD is a fully automated innovative and modular 
PECVD coating tool for R&amp;D and pilot production of crystalline silicon 
solar cells. The SINGULAR system is designed for making passivation layers 
for high-effciency solar cells following conventional and new cell 
concepts, e.g. heterojunction solar cells.
The SINGULAR system is made up of an automation module and a coating 
module. The coating module consists of several customizable vacuum 
chambers.
It allows the coating of complex layers, such as layer stacks of different 
materials e. g. AlOx/SiNy. The key feature of the tool is the ICP-PECVD 
technology.
The inductively coupled plasma (ICP) excitation allows control of film 
properties for various materials such as SiNx, AlOx, SiOxNy at high 
deposition rates. The process variability, the small tool footprint in 
combination with an excellent total ”Cost Of Ownership“ makes SINGULAR 
ideally suitable for upgrades of existing production lines.
SINGULAR allows developing new manufacturing processes for cell 
efficiencies above 20 % .
Therewith, SINGULUS makes a valuable contribution to continuous 
improvements with respect to efficiency and manufacturing cost of PV 
modules, being a necessity to reduce the costs and enable the large-scale 
deployment of PV electricity.
Main Features:
    Industrial proven multi-chamber ICP-PECVD coating tool
    Lowest cost of ownership
    Modular design for various processes (e. g. SiNx, SiOxNy, AlOx, a-Si 
...)
    Single- and multi-layer capability
    Double-side coating capability
    Small footprint
    Integrated electrical and gas cabinets
    Efficient use of raw materials like electrical power, process gases ...
    Low noise level (no grey room necessary)
    High uptime
    Easy to operate
    Easy to maintain
    Inline cleaning processes available (e. g. for a-Si)
    Customized tool configuration, e. g. usage of special gases e. g. TMB, 
phosphine, organic precursors like TMAl
    Integrated automation solution
    Inline and cluster operation possible
    All types of automation cassettes suitable
Main Characteristics
SINGULAR XP
Cluster Setup
The SINGULAR XP series is equipped with an integrated automation unit, 
which allows loading automation carriers into the system. After processing 
the wafers are also stored into an automation carrier. The SINGULAR XP is 
executed with two magazine conveyor stations. Each station can store up to 
5 filled and 5 empty automation carriers (magazine). The wafers are 
unloaded from this magazine and stored after processing back into a 
magazine. Typical magazines and automation cassettes are available.
SINGULAR Platform Technology
SINGULAR is a fully automated coating tool designed for the mass production 
of silicon solar cells. It consists of one coating module with up to five 
independent vacuum process stations. This modular design makes it possible 
to adapt the tool setup individually to process demands and cell concepts. 
The SINGULAR platform is equipped with a single load lock. The load lock 
meets two functions, first bringing the uncoated wafers from ambient air 
environment into a high vacuum chamber with a base pressure below 10-5 mbar 
and second ejecting the coated wafers from the system. Inside the main 
vacuum chamber, the wafers follow an in-line setup throughout every process 
station (PS1-PS5). Each process station can be equipped with different 
processes, like IR heating or ICP-PECVD.
New Cell Processes with SINGULAR XP for High-efficiency Cells
The SINGULAR XP platform is applied at research centers and institutes in 
Europe, North America and Asia in different configurations. The involved 
R&amp;D teams take advantage of the flexibility of the SINGULAR to perform 
industry orientated R&amp;D as well as to advanced application orientated basic 
research to further improve the efficiency of solar energy conversion. 
Current major topics are rear side passivated cells (PERC type) and 
heterojunction cells. The target is to develop a sustainable energy supply 
based on solar resources.</t>
  </si>
</sst>
</file>

<file path=xl/styles.xml><?xml version="1.0" encoding="utf-8"?>
<styleSheet xmlns="http://schemas.openxmlformats.org/spreadsheetml/2006/main">
  <numFmts count="3">
    <numFmt numFmtId="164" formatCode="General"/>
    <numFmt numFmtId="165" formatCode="@"/>
    <numFmt numFmtId="166" formatCode="dd\.mm\.yyyy"/>
  </numFmts>
  <fonts count="7">
    <font>
      <sz val="10"/>
      <name val="Arial"/>
      <family val="0"/>
    </font>
    <font>
      <sz val="10"/>
      <name val="Arial"/>
      <family val="0"/>
    </font>
    <font>
      <sz val="10"/>
      <name val="Arial"/>
      <family val="0"/>
    </font>
    <font>
      <sz val="10"/>
      <name val="Arial"/>
      <family val="0"/>
    </font>
    <font>
      <b val="true"/>
      <sz val="8"/>
      <name val="Arial"/>
      <family val="0"/>
    </font>
    <font>
      <sz val="8"/>
      <name val="Arial"/>
      <family val="0"/>
    </font>
    <font>
      <sz val="8"/>
      <name val="Noto Sans CJK SC"/>
      <family val="2"/>
    </font>
  </fonts>
  <fills count="4">
    <fill>
      <patternFill patternType="none"/>
    </fill>
    <fill>
      <patternFill patternType="gray125"/>
    </fill>
    <fill>
      <patternFill patternType="solid">
        <fgColor rgb="FF969696"/>
        <bgColor rgb="FF808080"/>
      </patternFill>
    </fill>
    <fill>
      <patternFill patternType="solid">
        <fgColor rgb="FFC0C0C0"/>
        <bgColor rgb="FFCCCCFF"/>
      </patternFill>
    </fill>
  </fills>
  <borders count="2">
    <border diagonalUp="false" diagonalDown="false">
      <left/>
      <right/>
      <top/>
      <bottom/>
      <diagonal/>
    </border>
    <border diagonalUp="false" diagonalDown="false">
      <left/>
      <right/>
      <top/>
      <bottom style="dash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1"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true" indent="0" shrinkToFit="false"/>
      <protection locked="true" hidden="false"/>
    </xf>
    <xf numFmtId="165" fontId="5" fillId="3" borderId="0" xfId="0" applyFont="true" applyBorder="true" applyAlignment="false" applyProtection="false">
      <alignment horizontal="general" vertical="bottom" textRotation="0" wrapText="false" indent="0" shrinkToFit="false"/>
      <protection locked="true" hidden="false"/>
    </xf>
    <xf numFmtId="166" fontId="5" fillId="3" borderId="0" xfId="0" applyFont="true" applyBorder="true" applyAlignment="false" applyProtection="false">
      <alignment horizontal="general" vertical="bottom" textRotation="0" wrapText="false" indent="0" shrinkToFit="false"/>
      <protection locked="true" hidden="false"/>
    </xf>
    <xf numFmtId="165" fontId="5" fillId="3" borderId="0"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patternType="solid">
          <fgColor rgb="FF969696"/>
          <bgColor rgb="FF000000"/>
        </patternFill>
      </fill>
    </dxf>
    <dxf>
      <fill>
        <patternFill patternType="solid">
          <fgColor rgb="FFC0C0C0"/>
          <bgColor rgb="FF000000"/>
        </patternFill>
      </fill>
    </dxf>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6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5.65" zeroHeight="false" outlineLevelRow="0" outlineLevelCol="0"/>
  <cols>
    <col collapsed="false" customWidth="true" hidden="false" outlineLevel="0" max="1" min="1" style="0" width="50.22"/>
    <col collapsed="false" customWidth="true" hidden="false" outlineLevel="0" max="2" min="2" style="0" width="6.53"/>
    <col collapsed="false" customWidth="true" hidden="false" outlineLevel="0" max="3" min="3" style="0" width="19.61"/>
    <col collapsed="false" customWidth="true" hidden="false" outlineLevel="0" max="4" min="4" style="0" width="19.33"/>
    <col collapsed="false" customWidth="true" hidden="false" outlineLevel="0" max="5" min="5" style="0" width="54.95"/>
    <col collapsed="false" customWidth="true" hidden="false" outlineLevel="0" max="16384" min="16366" style="0" width="11.53"/>
  </cols>
  <sheetData>
    <row r="1" customFormat="false" ht="15.65" hidden="false" customHeight="true" outlineLevel="0" collapsed="false">
      <c r="A1" s="1" t="s">
        <v>0</v>
      </c>
      <c r="B1" s="1" t="s">
        <v>1</v>
      </c>
      <c r="C1" s="1" t="s">
        <v>2</v>
      </c>
      <c r="D1" s="1" t="s">
        <v>3</v>
      </c>
      <c r="E1" s="1" t="s">
        <v>4</v>
      </c>
      <c r="F1" s="1" t="s">
        <v>5</v>
      </c>
      <c r="G1" s="1" t="s">
        <v>6</v>
      </c>
      <c r="H1" s="1" t="s">
        <v>7</v>
      </c>
      <c r="I1" s="1" t="s">
        <v>8</v>
      </c>
      <c r="J1" s="1" t="s">
        <v>9</v>
      </c>
      <c r="K1" s="1" t="s">
        <v>10</v>
      </c>
      <c r="L1" s="1" t="s">
        <v>11</v>
      </c>
    </row>
    <row r="2" customFormat="false" ht="15.65" hidden="false" customHeight="true" outlineLevel="0" collapsed="false">
      <c r="A2" s="2" t="str">
        <f aca="false">HYPERLINK("https://www.fabsurplus.com/sdi_catalog/salesItemDetails.do?id=54859")</f>
        <v>https://www.fabsurplus.com/sdi_catalog/salesItemDetails.do?id=54859</v>
      </c>
      <c r="B2" s="2" t="s">
        <v>12</v>
      </c>
      <c r="C2" s="2" t="s">
        <v>13</v>
      </c>
      <c r="D2" s="2" t="s">
        <v>14</v>
      </c>
      <c r="E2" s="2" t="s">
        <v>15</v>
      </c>
      <c r="F2" s="2" t="s">
        <v>16</v>
      </c>
      <c r="G2" s="2" t="s">
        <v>17</v>
      </c>
      <c r="H2" s="2" t="s">
        <v>18</v>
      </c>
      <c r="I2" s="3" t="n">
        <v>38657</v>
      </c>
      <c r="J2" s="2" t="s">
        <v>19</v>
      </c>
      <c r="K2" s="2" t="s">
        <v>20</v>
      </c>
      <c r="L2" s="4" t="s">
        <v>21</v>
      </c>
    </row>
    <row r="3" customFormat="false" ht="15.65" hidden="false" customHeight="true" outlineLevel="0" collapsed="false">
      <c r="A3" s="5" t="str">
        <f aca="false">HYPERLINK("https://www.fabsurplus.com/sdi_catalog/salesItemDetails.do?id=56142")</f>
        <v>https://www.fabsurplus.com/sdi_catalog/salesItemDetails.do?id=56142</v>
      </c>
      <c r="B3" s="5" t="s">
        <v>22</v>
      </c>
      <c r="C3" s="5" t="s">
        <v>14</v>
      </c>
      <c r="D3" s="5" t="s">
        <v>23</v>
      </c>
      <c r="E3" s="5" t="s">
        <v>24</v>
      </c>
      <c r="F3" s="5" t="s">
        <v>16</v>
      </c>
      <c r="G3" s="5" t="s">
        <v>17</v>
      </c>
      <c r="H3" s="5" t="s">
        <v>18</v>
      </c>
      <c r="I3" s="6" t="n">
        <v>37043</v>
      </c>
      <c r="J3" s="5" t="s">
        <v>19</v>
      </c>
      <c r="K3" s="5" t="s">
        <v>20</v>
      </c>
      <c r="L3" s="7" t="s">
        <v>25</v>
      </c>
    </row>
    <row r="4" customFormat="false" ht="15.65" hidden="false" customHeight="true" outlineLevel="0" collapsed="false">
      <c r="A4" s="5" t="str">
        <f aca="false">HYPERLINK("https://www.fabsurplus.com/sdi_catalog/salesItemDetails.do?id=56146")</f>
        <v>https://www.fabsurplus.com/sdi_catalog/salesItemDetails.do?id=56146</v>
      </c>
      <c r="B4" s="5" t="s">
        <v>26</v>
      </c>
      <c r="C4" s="5" t="s">
        <v>14</v>
      </c>
      <c r="D4" s="5" t="s">
        <v>27</v>
      </c>
      <c r="E4" s="5" t="s">
        <v>28</v>
      </c>
      <c r="F4" s="5" t="s">
        <v>16</v>
      </c>
      <c r="G4" s="5" t="s">
        <v>17</v>
      </c>
      <c r="H4" s="5" t="s">
        <v>18</v>
      </c>
      <c r="I4" s="6" t="n">
        <v>38869</v>
      </c>
      <c r="J4" s="5" t="s">
        <v>19</v>
      </c>
      <c r="K4" s="5" t="s">
        <v>20</v>
      </c>
      <c r="L4" s="7" t="s">
        <v>29</v>
      </c>
    </row>
    <row r="5" customFormat="false" ht="15.65" hidden="false" customHeight="true" outlineLevel="0" collapsed="false">
      <c r="A5" s="2" t="str">
        <f aca="false">HYPERLINK("https://www.fabsurplus.com/sdi_catalog/salesItemDetails.do?id=77009")</f>
        <v>https://www.fabsurplus.com/sdi_catalog/salesItemDetails.do?id=77009</v>
      </c>
      <c r="B5" s="2" t="s">
        <v>30</v>
      </c>
      <c r="C5" s="2" t="s">
        <v>14</v>
      </c>
      <c r="D5" s="2" t="s">
        <v>31</v>
      </c>
      <c r="E5" s="2" t="s">
        <v>32</v>
      </c>
      <c r="F5" s="2" t="s">
        <v>16</v>
      </c>
      <c r="G5" s="2" t="s">
        <v>17</v>
      </c>
      <c r="H5" s="2" t="s">
        <v>18</v>
      </c>
      <c r="I5" s="3" t="n">
        <v>37042.9166666667</v>
      </c>
      <c r="J5" s="2" t="s">
        <v>19</v>
      </c>
      <c r="K5" s="2" t="s">
        <v>20</v>
      </c>
      <c r="L5" s="4" t="s">
        <v>33</v>
      </c>
    </row>
    <row r="6" customFormat="false" ht="15.65" hidden="false" customHeight="true" outlineLevel="0" collapsed="false">
      <c r="A6" s="5" t="str">
        <f aca="false">HYPERLINK("https://www.fabsurplus.com/sdi_catalog/salesItemDetails.do?id=77010")</f>
        <v>https://www.fabsurplus.com/sdi_catalog/salesItemDetails.do?id=77010</v>
      </c>
      <c r="B6" s="5" t="s">
        <v>34</v>
      </c>
      <c r="C6" s="5" t="s">
        <v>14</v>
      </c>
      <c r="D6" s="5" t="s">
        <v>35</v>
      </c>
      <c r="E6" s="5" t="s">
        <v>32</v>
      </c>
      <c r="F6" s="5" t="s">
        <v>16</v>
      </c>
      <c r="G6" s="5" t="s">
        <v>17</v>
      </c>
      <c r="H6" s="5" t="s">
        <v>18</v>
      </c>
      <c r="I6" s="6" t="n">
        <v>37195.9583333333</v>
      </c>
      <c r="J6" s="5" t="s">
        <v>19</v>
      </c>
      <c r="K6" s="5" t="s">
        <v>20</v>
      </c>
      <c r="L6" s="7" t="s">
        <v>36</v>
      </c>
    </row>
    <row r="7" customFormat="false" ht="15.65" hidden="false" customHeight="true" outlineLevel="0" collapsed="false">
      <c r="A7" s="2" t="str">
        <f aca="false">HYPERLINK("https://www.fabsurplus.com/sdi_catalog/salesItemDetails.do?id=77012")</f>
        <v>https://www.fabsurplus.com/sdi_catalog/salesItemDetails.do?id=77012</v>
      </c>
      <c r="B7" s="2" t="s">
        <v>37</v>
      </c>
      <c r="C7" s="2" t="s">
        <v>14</v>
      </c>
      <c r="D7" s="2" t="s">
        <v>38</v>
      </c>
      <c r="E7" s="2" t="s">
        <v>32</v>
      </c>
      <c r="F7" s="2" t="s">
        <v>16</v>
      </c>
      <c r="G7" s="2" t="s">
        <v>17</v>
      </c>
      <c r="H7" s="2" t="s">
        <v>18</v>
      </c>
      <c r="I7" s="3" t="n">
        <v>37196</v>
      </c>
      <c r="J7" s="2" t="s">
        <v>19</v>
      </c>
      <c r="K7" s="2" t="s">
        <v>20</v>
      </c>
      <c r="L7" s="4" t="s">
        <v>39</v>
      </c>
    </row>
    <row r="8" customFormat="false" ht="15.65" hidden="false" customHeight="true" outlineLevel="0" collapsed="false">
      <c r="A8" s="5" t="str">
        <f aca="false">HYPERLINK("https://www.fabsurplus.com/sdi_catalog/salesItemDetails.do?id=77013")</f>
        <v>https://www.fabsurplus.com/sdi_catalog/salesItemDetails.do?id=77013</v>
      </c>
      <c r="B8" s="5" t="s">
        <v>40</v>
      </c>
      <c r="C8" s="5" t="s">
        <v>14</v>
      </c>
      <c r="D8" s="5" t="s">
        <v>41</v>
      </c>
      <c r="E8" s="5" t="s">
        <v>42</v>
      </c>
      <c r="F8" s="5" t="s">
        <v>16</v>
      </c>
      <c r="G8" s="5" t="s">
        <v>17</v>
      </c>
      <c r="H8" s="5" t="s">
        <v>18</v>
      </c>
      <c r="I8" s="6" t="n">
        <v>39233.9166666667</v>
      </c>
      <c r="J8" s="5" t="s">
        <v>19</v>
      </c>
      <c r="K8" s="5" t="s">
        <v>20</v>
      </c>
      <c r="L8" s="7" t="s">
        <v>43</v>
      </c>
    </row>
    <row r="9" customFormat="false" ht="15.65" hidden="false" customHeight="true" outlineLevel="0" collapsed="false">
      <c r="A9" s="2" t="str">
        <f aca="false">HYPERLINK("https://www.fabsurplus.com/sdi_catalog/salesItemDetails.do?id=77017")</f>
        <v>https://www.fabsurplus.com/sdi_catalog/salesItemDetails.do?id=77017</v>
      </c>
      <c r="B9" s="2" t="s">
        <v>44</v>
      </c>
      <c r="C9" s="2" t="s">
        <v>14</v>
      </c>
      <c r="D9" s="2" t="s">
        <v>45</v>
      </c>
      <c r="E9" s="2" t="s">
        <v>46</v>
      </c>
      <c r="F9" s="2" t="s">
        <v>16</v>
      </c>
      <c r="G9" s="2" t="s">
        <v>17</v>
      </c>
      <c r="H9" s="2" t="s">
        <v>18</v>
      </c>
      <c r="I9" s="3" t="n">
        <v>38868.9166666667</v>
      </c>
      <c r="J9" s="2" t="s">
        <v>19</v>
      </c>
      <c r="K9" s="2" t="s">
        <v>20</v>
      </c>
      <c r="L9" s="4" t="s">
        <v>47</v>
      </c>
    </row>
    <row r="10" customFormat="false" ht="15.65" hidden="false" customHeight="true" outlineLevel="0" collapsed="false">
      <c r="A10" s="5" t="str">
        <f aca="false">HYPERLINK("https://www.fabsurplus.com/sdi_catalog/salesItemDetails.do?id=77018")</f>
        <v>https://www.fabsurplus.com/sdi_catalog/salesItemDetails.do?id=77018</v>
      </c>
      <c r="B10" s="5" t="s">
        <v>48</v>
      </c>
      <c r="C10" s="5" t="s">
        <v>14</v>
      </c>
      <c r="D10" s="5" t="s">
        <v>49</v>
      </c>
      <c r="E10" s="5" t="s">
        <v>50</v>
      </c>
      <c r="F10" s="5" t="s">
        <v>16</v>
      </c>
      <c r="G10" s="5" t="s">
        <v>17</v>
      </c>
      <c r="H10" s="5" t="s">
        <v>18</v>
      </c>
      <c r="I10" s="6" t="n">
        <v>38869</v>
      </c>
      <c r="J10" s="5" t="s">
        <v>19</v>
      </c>
      <c r="K10" s="5" t="s">
        <v>20</v>
      </c>
      <c r="L10" s="7" t="s">
        <v>51</v>
      </c>
    </row>
    <row r="11" customFormat="false" ht="15.65" hidden="false" customHeight="true" outlineLevel="0" collapsed="false">
      <c r="A11" s="2" t="str">
        <f aca="false">HYPERLINK("https://www.fabsurplus.com/sdi_catalog/salesItemDetails.do?id=77019")</f>
        <v>https://www.fabsurplus.com/sdi_catalog/salesItemDetails.do?id=77019</v>
      </c>
      <c r="B11" s="2" t="s">
        <v>52</v>
      </c>
      <c r="C11" s="2" t="s">
        <v>14</v>
      </c>
      <c r="D11" s="2" t="s">
        <v>53</v>
      </c>
      <c r="E11" s="2" t="s">
        <v>54</v>
      </c>
      <c r="F11" s="2" t="s">
        <v>16</v>
      </c>
      <c r="G11" s="2" t="s">
        <v>17</v>
      </c>
      <c r="H11" s="2" t="s">
        <v>18</v>
      </c>
      <c r="I11" s="3" t="n">
        <v>38869</v>
      </c>
      <c r="J11" s="2" t="s">
        <v>19</v>
      </c>
      <c r="K11" s="2" t="s">
        <v>20</v>
      </c>
      <c r="L11" s="4" t="s">
        <v>55</v>
      </c>
    </row>
    <row r="12" customFormat="false" ht="15.65" hidden="false" customHeight="true" outlineLevel="0" collapsed="false">
      <c r="A12" s="5" t="str">
        <f aca="false">HYPERLINK("https://www.fabsurplus.com/sdi_catalog/salesItemDetails.do?id=77020")</f>
        <v>https://www.fabsurplus.com/sdi_catalog/salesItemDetails.do?id=77020</v>
      </c>
      <c r="B12" s="5" t="s">
        <v>56</v>
      </c>
      <c r="C12" s="5" t="s">
        <v>14</v>
      </c>
      <c r="D12" s="5" t="s">
        <v>57</v>
      </c>
      <c r="E12" s="5" t="s">
        <v>58</v>
      </c>
      <c r="F12" s="5" t="s">
        <v>16</v>
      </c>
      <c r="G12" s="5" t="s">
        <v>17</v>
      </c>
      <c r="H12" s="5" t="s">
        <v>18</v>
      </c>
      <c r="I12" s="6" t="n">
        <v>38869</v>
      </c>
      <c r="J12" s="5" t="s">
        <v>19</v>
      </c>
      <c r="K12" s="5" t="s">
        <v>20</v>
      </c>
      <c r="L12" s="7" t="s">
        <v>59</v>
      </c>
    </row>
    <row r="13" customFormat="false" ht="15.65" hidden="false" customHeight="true" outlineLevel="0" collapsed="false">
      <c r="A13" s="5" t="str">
        <f aca="false">HYPERLINK("https://www.fabsurplus.com/sdi_catalog/salesItemDetails.do?id=77021")</f>
        <v>https://www.fabsurplus.com/sdi_catalog/salesItemDetails.do?id=77021</v>
      </c>
      <c r="B13" s="5" t="s">
        <v>60</v>
      </c>
      <c r="C13" s="5" t="s">
        <v>14</v>
      </c>
      <c r="D13" s="5" t="s">
        <v>61</v>
      </c>
      <c r="E13" s="5" t="s">
        <v>61</v>
      </c>
      <c r="F13" s="5" t="s">
        <v>16</v>
      </c>
      <c r="G13" s="5" t="s">
        <v>17</v>
      </c>
      <c r="H13" s="5" t="s">
        <v>18</v>
      </c>
      <c r="I13" s="6" t="n">
        <v>37195.9583333333</v>
      </c>
      <c r="J13" s="5" t="s">
        <v>19</v>
      </c>
      <c r="K13" s="5" t="s">
        <v>20</v>
      </c>
      <c r="L13" s="7" t="s">
        <v>62</v>
      </c>
    </row>
    <row r="14" customFormat="false" ht="15.65" hidden="false" customHeight="true" outlineLevel="0" collapsed="false">
      <c r="A14" s="2" t="str">
        <f aca="false">HYPERLINK("https://www.fabsurplus.com/sdi_catalog/salesItemDetails.do?id=77022")</f>
        <v>https://www.fabsurplus.com/sdi_catalog/salesItemDetails.do?id=77022</v>
      </c>
      <c r="B14" s="2" t="s">
        <v>63</v>
      </c>
      <c r="C14" s="2" t="s">
        <v>14</v>
      </c>
      <c r="D14" s="2" t="s">
        <v>64</v>
      </c>
      <c r="E14" s="2" t="s">
        <v>61</v>
      </c>
      <c r="F14" s="2" t="s">
        <v>16</v>
      </c>
      <c r="G14" s="2" t="s">
        <v>17</v>
      </c>
      <c r="H14" s="2" t="s">
        <v>18</v>
      </c>
      <c r="I14" s="3" t="n">
        <v>37195.9583333333</v>
      </c>
      <c r="J14" s="2" t="s">
        <v>19</v>
      </c>
      <c r="K14" s="2" t="s">
        <v>20</v>
      </c>
      <c r="L14" s="4" t="s">
        <v>65</v>
      </c>
    </row>
    <row r="15" customFormat="false" ht="15.65" hidden="false" customHeight="true" outlineLevel="0" collapsed="false">
      <c r="A15" s="2" t="str">
        <f aca="false">HYPERLINK("https://www.fabsurplus.com/sdi_catalog/salesItemDetails.do?id=56144")</f>
        <v>https://www.fabsurplus.com/sdi_catalog/salesItemDetails.do?id=56144</v>
      </c>
      <c r="B15" s="2" t="s">
        <v>66</v>
      </c>
      <c r="C15" s="2" t="s">
        <v>67</v>
      </c>
      <c r="D15" s="2" t="s">
        <v>68</v>
      </c>
      <c r="E15" s="2" t="s">
        <v>69</v>
      </c>
      <c r="F15" s="2" t="s">
        <v>16</v>
      </c>
      <c r="G15" s="2" t="s">
        <v>17</v>
      </c>
      <c r="H15" s="2" t="s">
        <v>18</v>
      </c>
      <c r="I15" s="3" t="n">
        <v>37742</v>
      </c>
      <c r="J15" s="2" t="s">
        <v>19</v>
      </c>
      <c r="K15" s="2" t="s">
        <v>20</v>
      </c>
      <c r="L15" s="4" t="s">
        <v>70</v>
      </c>
    </row>
    <row r="16" customFormat="false" ht="15.65" hidden="false" customHeight="true" outlineLevel="0" collapsed="false">
      <c r="A16" s="5" t="str">
        <f aca="false">HYPERLINK("https://www.fabsurplus.com/sdi_catalog/salesItemDetails.do?id=56141")</f>
        <v>https://www.fabsurplus.com/sdi_catalog/salesItemDetails.do?id=56141</v>
      </c>
      <c r="B16" s="5" t="s">
        <v>71</v>
      </c>
      <c r="C16" s="5" t="s">
        <v>72</v>
      </c>
      <c r="D16" s="5" t="s">
        <v>73</v>
      </c>
      <c r="E16" s="5" t="s">
        <v>74</v>
      </c>
      <c r="F16" s="5" t="s">
        <v>16</v>
      </c>
      <c r="G16" s="5" t="s">
        <v>17</v>
      </c>
      <c r="H16" s="5" t="s">
        <v>18</v>
      </c>
      <c r="I16" s="6" t="n">
        <v>39022</v>
      </c>
      <c r="J16" s="5" t="s">
        <v>19</v>
      </c>
      <c r="K16" s="5" t="s">
        <v>20</v>
      </c>
      <c r="L16" s="7" t="s">
        <v>75</v>
      </c>
    </row>
    <row r="17" customFormat="false" ht="15.65" hidden="false" customHeight="true" outlineLevel="0" collapsed="false">
      <c r="A17" s="2" t="str">
        <f aca="false">HYPERLINK("https://www.fabsurplus.com/sdi_catalog/salesItemDetails.do?id=77014")</f>
        <v>https://www.fabsurplus.com/sdi_catalog/salesItemDetails.do?id=77014</v>
      </c>
      <c r="B17" s="2" t="s">
        <v>76</v>
      </c>
      <c r="C17" s="2" t="s">
        <v>77</v>
      </c>
      <c r="D17" s="2" t="s">
        <v>78</v>
      </c>
      <c r="E17" s="2" t="s">
        <v>79</v>
      </c>
      <c r="F17" s="2" t="s">
        <v>16</v>
      </c>
      <c r="G17" s="2" t="s">
        <v>17</v>
      </c>
      <c r="H17" s="2" t="s">
        <v>18</v>
      </c>
      <c r="I17" s="3" t="n">
        <v>38869</v>
      </c>
      <c r="J17" s="2" t="s">
        <v>19</v>
      </c>
      <c r="K17" s="2" t="s">
        <v>20</v>
      </c>
      <c r="L17" s="4" t="s">
        <v>80</v>
      </c>
    </row>
    <row r="18" customFormat="false" ht="15.65" hidden="false" customHeight="true" outlineLevel="0" collapsed="false">
      <c r="A18" s="2" t="str">
        <f aca="false">HYPERLINK("https://www.fabsurplus.com/sdi_catalog/salesItemDetails.do?id=77208")</f>
        <v>https://www.fabsurplus.com/sdi_catalog/salesItemDetails.do?id=77208</v>
      </c>
      <c r="B18" s="2" t="s">
        <v>81</v>
      </c>
      <c r="C18" s="2" t="s">
        <v>82</v>
      </c>
      <c r="D18" s="2" t="s">
        <v>83</v>
      </c>
      <c r="E18" s="2" t="s">
        <v>84</v>
      </c>
      <c r="F18" s="2" t="s">
        <v>85</v>
      </c>
      <c r="G18" s="2" t="s">
        <v>17</v>
      </c>
      <c r="H18" s="2" t="s">
        <v>18</v>
      </c>
      <c r="I18" s="3" t="n">
        <v>40330</v>
      </c>
      <c r="J18" s="2" t="s">
        <v>19</v>
      </c>
      <c r="K18" s="2" t="s">
        <v>20</v>
      </c>
      <c r="L18" s="4" t="s">
        <v>86</v>
      </c>
    </row>
    <row r="19" customFormat="false" ht="15.65" hidden="false" customHeight="true" outlineLevel="0" collapsed="false">
      <c r="A19" s="5" t="str">
        <f aca="false">HYPERLINK("https://www.fabsurplus.com/sdi_catalog/salesItemDetails.do?id=56310")</f>
        <v>https://www.fabsurplus.com/sdi_catalog/salesItemDetails.do?id=56310</v>
      </c>
      <c r="B19" s="5" t="s">
        <v>87</v>
      </c>
      <c r="C19" s="5" t="s">
        <v>77</v>
      </c>
      <c r="D19" s="5" t="s">
        <v>88</v>
      </c>
      <c r="E19" s="5" t="s">
        <v>89</v>
      </c>
      <c r="F19" s="5" t="s">
        <v>16</v>
      </c>
      <c r="G19" s="5" t="s">
        <v>90</v>
      </c>
      <c r="H19" s="5" t="s">
        <v>18</v>
      </c>
      <c r="I19" s="6" t="n">
        <v>37772.9166666667</v>
      </c>
      <c r="J19" s="5" t="s">
        <v>19</v>
      </c>
      <c r="K19" s="5" t="s">
        <v>20</v>
      </c>
      <c r="L19" s="7" t="s">
        <v>91</v>
      </c>
    </row>
    <row r="20" customFormat="false" ht="15.65" hidden="false" customHeight="true" outlineLevel="0" collapsed="false">
      <c r="A20" s="5" t="str">
        <f aca="false">HYPERLINK("https://www.fabsurplus.com/sdi_catalog/salesItemDetails.do?id=113328")</f>
        <v>https://www.fabsurplus.com/sdi_catalog/salesItemDetails.do?id=113328</v>
      </c>
      <c r="B20" s="5" t="s">
        <v>92</v>
      </c>
      <c r="C20" s="5" t="s">
        <v>93</v>
      </c>
      <c r="D20" s="5" t="s">
        <v>94</v>
      </c>
      <c r="E20" s="5" t="s">
        <v>95</v>
      </c>
      <c r="F20" s="5" t="s">
        <v>16</v>
      </c>
      <c r="G20" s="5" t="s">
        <v>96</v>
      </c>
      <c r="H20" s="5" t="s">
        <v>18</v>
      </c>
      <c r="I20" s="6" t="n">
        <v>42156</v>
      </c>
      <c r="J20" s="5" t="s">
        <v>19</v>
      </c>
      <c r="K20" s="5" t="s">
        <v>20</v>
      </c>
      <c r="L20" s="7" t="s">
        <v>97</v>
      </c>
    </row>
    <row r="21" customFormat="false" ht="15.65" hidden="false" customHeight="true" outlineLevel="0" collapsed="false">
      <c r="A21" s="5" t="str">
        <f aca="false">HYPERLINK("https://www.fabsurplus.com/sdi_catalog/salesItemDetails.do?id=113329")</f>
        <v>https://www.fabsurplus.com/sdi_catalog/salesItemDetails.do?id=113329</v>
      </c>
      <c r="B21" s="5" t="s">
        <v>98</v>
      </c>
      <c r="C21" s="5" t="s">
        <v>99</v>
      </c>
      <c r="D21" s="5" t="s">
        <v>100</v>
      </c>
      <c r="E21" s="5" t="s">
        <v>101</v>
      </c>
      <c r="F21" s="5" t="s">
        <v>16</v>
      </c>
      <c r="G21" s="5" t="s">
        <v>96</v>
      </c>
      <c r="H21" s="5" t="s">
        <v>18</v>
      </c>
      <c r="I21" s="6" t="n">
        <v>41791</v>
      </c>
      <c r="J21" s="5" t="s">
        <v>19</v>
      </c>
      <c r="K21" s="5" t="s">
        <v>20</v>
      </c>
      <c r="L21" s="7" t="s">
        <v>102</v>
      </c>
    </row>
    <row r="22" customFormat="false" ht="15.65" hidden="false" customHeight="true" outlineLevel="0" collapsed="false">
      <c r="A22" s="5" t="str">
        <f aca="false">HYPERLINK("https://www.fabsurplus.com/sdi_catalog/salesItemDetails.do?id=113332")</f>
        <v>https://www.fabsurplus.com/sdi_catalog/salesItemDetails.do?id=113332</v>
      </c>
      <c r="B22" s="5" t="s">
        <v>103</v>
      </c>
      <c r="C22" s="5" t="s">
        <v>104</v>
      </c>
      <c r="D22" s="5" t="s">
        <v>105</v>
      </c>
      <c r="E22" s="5" t="s">
        <v>106</v>
      </c>
      <c r="F22" s="5" t="s">
        <v>16</v>
      </c>
      <c r="G22" s="5" t="s">
        <v>96</v>
      </c>
      <c r="H22" s="5" t="s">
        <v>18</v>
      </c>
      <c r="I22" s="6" t="n">
        <v>42156</v>
      </c>
      <c r="J22" s="5" t="s">
        <v>19</v>
      </c>
      <c r="K22" s="5" t="s">
        <v>20</v>
      </c>
      <c r="L22" s="7" t="s">
        <v>107</v>
      </c>
    </row>
    <row r="23" customFormat="false" ht="15.65" hidden="false" customHeight="true" outlineLevel="0" collapsed="false">
      <c r="A23" s="5" t="str">
        <f aca="false">HYPERLINK("https://www.fabsurplus.com/sdi_catalog/salesItemDetails.do?id=77188")</f>
        <v>https://www.fabsurplus.com/sdi_catalog/salesItemDetails.do?id=77188</v>
      </c>
      <c r="B23" s="5" t="s">
        <v>108</v>
      </c>
      <c r="C23" s="5" t="s">
        <v>109</v>
      </c>
      <c r="D23" s="5" t="s">
        <v>110</v>
      </c>
      <c r="E23" s="5" t="s">
        <v>111</v>
      </c>
      <c r="F23" s="5" t="s">
        <v>16</v>
      </c>
      <c r="G23" s="5" t="s">
        <v>112</v>
      </c>
      <c r="H23" s="5" t="s">
        <v>113</v>
      </c>
      <c r="I23" s="5"/>
      <c r="J23" s="5" t="s">
        <v>19</v>
      </c>
      <c r="K23" s="5" t="s">
        <v>20</v>
      </c>
      <c r="L23" s="7" t="s">
        <v>114</v>
      </c>
    </row>
    <row r="24" customFormat="false" ht="15.65" hidden="false" customHeight="true" outlineLevel="0" collapsed="false">
      <c r="A24" s="2" t="str">
        <f aca="false">HYPERLINK("https://www.fabsurplus.com/sdi_catalog/salesItemDetails.do?id=56145")</f>
        <v>https://www.fabsurplus.com/sdi_catalog/salesItemDetails.do?id=56145</v>
      </c>
      <c r="B24" s="2" t="s">
        <v>115</v>
      </c>
      <c r="C24" s="2" t="s">
        <v>14</v>
      </c>
      <c r="D24" s="2" t="s">
        <v>57</v>
      </c>
      <c r="E24" s="2" t="s">
        <v>58</v>
      </c>
      <c r="F24" s="2" t="s">
        <v>16</v>
      </c>
      <c r="G24" s="2" t="s">
        <v>112</v>
      </c>
      <c r="H24" s="2" t="s">
        <v>18</v>
      </c>
      <c r="I24" s="3" t="n">
        <v>38869</v>
      </c>
      <c r="J24" s="2" t="s">
        <v>19</v>
      </c>
      <c r="K24" s="2" t="s">
        <v>20</v>
      </c>
      <c r="L24" s="4" t="s">
        <v>116</v>
      </c>
    </row>
    <row r="25" customFormat="false" ht="15.65" hidden="false" customHeight="true" outlineLevel="0" collapsed="false">
      <c r="A25" s="2" t="str">
        <f aca="false">HYPERLINK("https://www.fabsurplus.com/sdi_catalog/salesItemDetails.do?id=111381")</f>
        <v>https://www.fabsurplus.com/sdi_catalog/salesItemDetails.do?id=111381</v>
      </c>
      <c r="B25" s="2" t="s">
        <v>117</v>
      </c>
      <c r="C25" s="2" t="s">
        <v>118</v>
      </c>
      <c r="D25" s="2" t="s">
        <v>119</v>
      </c>
      <c r="E25" s="2" t="s">
        <v>120</v>
      </c>
      <c r="F25" s="2" t="s">
        <v>121</v>
      </c>
      <c r="G25" s="2" t="s">
        <v>112</v>
      </c>
      <c r="H25" s="2" t="s">
        <v>122</v>
      </c>
      <c r="I25" s="3" t="n">
        <v>40330</v>
      </c>
      <c r="J25" s="2" t="s">
        <v>123</v>
      </c>
      <c r="K25" s="2" t="s">
        <v>20</v>
      </c>
      <c r="L25" s="4" t="s">
        <v>124</v>
      </c>
    </row>
    <row r="26" customFormat="false" ht="15.65" hidden="false" customHeight="true" outlineLevel="0" collapsed="false">
      <c r="A26" s="5" t="str">
        <f aca="false">HYPERLINK("https://www.fabsurplus.com/sdi_catalog/salesItemDetails.do?id=77189")</f>
        <v>https://www.fabsurplus.com/sdi_catalog/salesItemDetails.do?id=77189</v>
      </c>
      <c r="B26" s="5" t="s">
        <v>125</v>
      </c>
      <c r="C26" s="5" t="s">
        <v>126</v>
      </c>
      <c r="D26" s="5" t="s">
        <v>127</v>
      </c>
      <c r="E26" s="5" t="s">
        <v>128</v>
      </c>
      <c r="F26" s="5" t="s">
        <v>129</v>
      </c>
      <c r="G26" s="5" t="s">
        <v>112</v>
      </c>
      <c r="H26" s="5" t="s">
        <v>122</v>
      </c>
      <c r="I26" s="6" t="n">
        <v>40330</v>
      </c>
      <c r="J26" s="5" t="s">
        <v>19</v>
      </c>
      <c r="K26" s="5" t="s">
        <v>20</v>
      </c>
      <c r="L26" s="7" t="s">
        <v>130</v>
      </c>
    </row>
    <row r="27" customFormat="false" ht="15.65" hidden="false" customHeight="true" outlineLevel="0" collapsed="false">
      <c r="A27" s="2" t="str">
        <f aca="false">HYPERLINK("https://www.fabsurplus.com/sdi_catalog/salesItemDetails.do?id=77191")</f>
        <v>https://www.fabsurplus.com/sdi_catalog/salesItemDetails.do?id=77191</v>
      </c>
      <c r="B27" s="2" t="s">
        <v>131</v>
      </c>
      <c r="C27" s="2" t="s">
        <v>126</v>
      </c>
      <c r="D27" s="2" t="s">
        <v>132</v>
      </c>
      <c r="E27" s="2" t="s">
        <v>133</v>
      </c>
      <c r="F27" s="2" t="s">
        <v>134</v>
      </c>
      <c r="G27" s="2" t="s">
        <v>112</v>
      </c>
      <c r="H27" s="2" t="s">
        <v>18</v>
      </c>
      <c r="I27" s="2"/>
      <c r="J27" s="2" t="s">
        <v>19</v>
      </c>
      <c r="K27" s="2" t="s">
        <v>20</v>
      </c>
      <c r="L27" s="4" t="s">
        <v>135</v>
      </c>
    </row>
    <row r="28" customFormat="false" ht="15.65" hidden="false" customHeight="true" outlineLevel="0" collapsed="false">
      <c r="A28" s="5" t="str">
        <f aca="false">HYPERLINK("https://www.fabsurplus.com/sdi_catalog/salesItemDetails.do?id=77198")</f>
        <v>https://www.fabsurplus.com/sdi_catalog/salesItemDetails.do?id=77198</v>
      </c>
      <c r="B28" s="5" t="s">
        <v>136</v>
      </c>
      <c r="C28" s="5" t="s">
        <v>126</v>
      </c>
      <c r="D28" s="5" t="s">
        <v>137</v>
      </c>
      <c r="E28" s="5" t="s">
        <v>138</v>
      </c>
      <c r="F28" s="5" t="s">
        <v>85</v>
      </c>
      <c r="G28" s="5" t="s">
        <v>112</v>
      </c>
      <c r="H28" s="5" t="s">
        <v>18</v>
      </c>
      <c r="I28" s="5"/>
      <c r="J28" s="5" t="s">
        <v>19</v>
      </c>
      <c r="K28" s="5" t="s">
        <v>20</v>
      </c>
      <c r="L28" s="7" t="s">
        <v>139</v>
      </c>
    </row>
    <row r="29" customFormat="false" ht="15.65" hidden="false" customHeight="true" outlineLevel="0" collapsed="false">
      <c r="A29" s="2" t="str">
        <f aca="false">HYPERLINK("https://www.fabsurplus.com/sdi_catalog/salesItemDetails.do?id=114425")</f>
        <v>https://www.fabsurplus.com/sdi_catalog/salesItemDetails.do?id=114425</v>
      </c>
      <c r="B29" s="2" t="s">
        <v>140</v>
      </c>
      <c r="C29" s="2" t="s">
        <v>141</v>
      </c>
      <c r="D29" s="2" t="s">
        <v>142</v>
      </c>
      <c r="E29" s="2" t="s">
        <v>143</v>
      </c>
      <c r="F29" s="2" t="s">
        <v>144</v>
      </c>
      <c r="G29" s="2" t="s">
        <v>145</v>
      </c>
      <c r="H29" s="2" t="s">
        <v>113</v>
      </c>
      <c r="I29" s="3" t="n">
        <v>38504</v>
      </c>
      <c r="J29" s="2" t="s">
        <v>19</v>
      </c>
      <c r="K29" s="2" t="s">
        <v>20</v>
      </c>
      <c r="L29" s="4" t="s">
        <v>146</v>
      </c>
    </row>
    <row r="30" customFormat="false" ht="15.65" hidden="false" customHeight="true" outlineLevel="0" collapsed="false">
      <c r="A30" s="5" t="str">
        <f aca="false">HYPERLINK("https://www.fabsurplus.com/sdi_catalog/salesItemDetails.do?id=111347")</f>
        <v>https://www.fabsurplus.com/sdi_catalog/salesItemDetails.do?id=111347</v>
      </c>
      <c r="B30" s="5" t="s">
        <v>147</v>
      </c>
      <c r="C30" s="5" t="s">
        <v>148</v>
      </c>
      <c r="D30" s="5" t="s">
        <v>141</v>
      </c>
      <c r="E30" s="5" t="s">
        <v>149</v>
      </c>
      <c r="F30" s="5" t="s">
        <v>16</v>
      </c>
      <c r="G30" s="5" t="s">
        <v>150</v>
      </c>
      <c r="H30" s="5" t="s">
        <v>18</v>
      </c>
      <c r="I30" s="6" t="n">
        <v>43252</v>
      </c>
      <c r="J30" s="5" t="s">
        <v>19</v>
      </c>
      <c r="K30" s="5" t="s">
        <v>20</v>
      </c>
      <c r="L30" s="7" t="s">
        <v>151</v>
      </c>
    </row>
    <row r="31" customFormat="false" ht="15.65" hidden="false" customHeight="true" outlineLevel="0" collapsed="false">
      <c r="A31" s="5" t="str">
        <f aca="false">HYPERLINK("https://www.fabsurplus.com/sdi_catalog/salesItemDetails.do?id=116419")</f>
        <v>https://www.fabsurplus.com/sdi_catalog/salesItemDetails.do?id=116419</v>
      </c>
      <c r="B31" s="5" t="s">
        <v>152</v>
      </c>
      <c r="C31" s="5" t="s">
        <v>153</v>
      </c>
      <c r="D31" s="5" t="s">
        <v>141</v>
      </c>
      <c r="E31" s="5" t="s">
        <v>154</v>
      </c>
      <c r="F31" s="5" t="s">
        <v>16</v>
      </c>
      <c r="G31" s="5" t="s">
        <v>150</v>
      </c>
      <c r="H31" s="5" t="s">
        <v>18</v>
      </c>
      <c r="I31" s="6" t="n">
        <v>42887</v>
      </c>
      <c r="J31" s="5" t="s">
        <v>19</v>
      </c>
      <c r="K31" s="5" t="s">
        <v>20</v>
      </c>
      <c r="L31" s="7" t="s">
        <v>155</v>
      </c>
    </row>
    <row r="32" customFormat="false" ht="15.65" hidden="false" customHeight="true" outlineLevel="0" collapsed="false">
      <c r="A32" s="5" t="str">
        <f aca="false">HYPERLINK("https://www.fabsurplus.com/sdi_catalog/salesItemDetails.do?id=98785")</f>
        <v>https://www.fabsurplus.com/sdi_catalog/salesItemDetails.do?id=98785</v>
      </c>
      <c r="B32" s="5" t="s">
        <v>156</v>
      </c>
      <c r="C32" s="5" t="s">
        <v>157</v>
      </c>
      <c r="D32" s="5" t="s">
        <v>14</v>
      </c>
      <c r="E32" s="5" t="s">
        <v>158</v>
      </c>
      <c r="F32" s="5" t="s">
        <v>16</v>
      </c>
      <c r="G32" s="5" t="s">
        <v>150</v>
      </c>
      <c r="H32" s="5" t="s">
        <v>113</v>
      </c>
      <c r="I32" s="6" t="n">
        <v>39569</v>
      </c>
      <c r="J32" s="5" t="s">
        <v>19</v>
      </c>
      <c r="K32" s="5" t="s">
        <v>20</v>
      </c>
      <c r="L32" s="7" t="s">
        <v>159</v>
      </c>
    </row>
    <row r="33" customFormat="false" ht="15.65" hidden="false" customHeight="true" outlineLevel="0" collapsed="false">
      <c r="A33" s="2" t="str">
        <f aca="false">HYPERLINK("https://www.fabsurplus.com/sdi_catalog/salesItemDetails.do?id=116418")</f>
        <v>https://www.fabsurplus.com/sdi_catalog/salesItemDetails.do?id=116418</v>
      </c>
      <c r="B33" s="2" t="s">
        <v>160</v>
      </c>
      <c r="C33" s="2" t="s">
        <v>161</v>
      </c>
      <c r="D33" s="2" t="s">
        <v>141</v>
      </c>
      <c r="E33" s="2" t="s">
        <v>162</v>
      </c>
      <c r="F33" s="2" t="s">
        <v>16</v>
      </c>
      <c r="G33" s="2" t="s">
        <v>150</v>
      </c>
      <c r="H33" s="2" t="s">
        <v>18</v>
      </c>
      <c r="I33" s="3" t="n">
        <v>43617</v>
      </c>
      <c r="J33" s="2" t="s">
        <v>19</v>
      </c>
      <c r="K33" s="2" t="s">
        <v>20</v>
      </c>
      <c r="L33" s="4" t="s">
        <v>163</v>
      </c>
    </row>
    <row r="34" customFormat="false" ht="15.65" hidden="false" customHeight="true" outlineLevel="0" collapsed="false">
      <c r="A34" s="2" t="str">
        <f aca="false">HYPERLINK("https://www.fabsurplus.com/sdi_catalog/salesItemDetails.do?id=100888")</f>
        <v>https://www.fabsurplus.com/sdi_catalog/salesItemDetails.do?id=100888</v>
      </c>
      <c r="B34" s="2" t="s">
        <v>164</v>
      </c>
      <c r="C34" s="2" t="s">
        <v>14</v>
      </c>
      <c r="D34" s="2" t="s">
        <v>165</v>
      </c>
      <c r="E34" s="2" t="s">
        <v>166</v>
      </c>
      <c r="F34" s="2" t="s">
        <v>16</v>
      </c>
      <c r="G34" s="2" t="s">
        <v>150</v>
      </c>
      <c r="H34" s="2" t="s">
        <v>113</v>
      </c>
      <c r="I34" s="3" t="n">
        <v>39599.9166666667</v>
      </c>
      <c r="J34" s="2" t="s">
        <v>19</v>
      </c>
      <c r="K34" s="2" t="s">
        <v>20</v>
      </c>
      <c r="L34" s="2" t="s">
        <v>167</v>
      </c>
    </row>
    <row r="35" customFormat="false" ht="15.65" hidden="false" customHeight="true" outlineLevel="0" collapsed="false">
      <c r="A35" s="2" t="str">
        <f aca="false">HYPERLINK("https://www.fabsurplus.com/sdi_catalog/salesItemDetails.do?id=98708")</f>
        <v>https://www.fabsurplus.com/sdi_catalog/salesItemDetails.do?id=98708</v>
      </c>
      <c r="B35" s="2" t="s">
        <v>168</v>
      </c>
      <c r="C35" s="2" t="s">
        <v>14</v>
      </c>
      <c r="D35" s="2" t="s">
        <v>169</v>
      </c>
      <c r="E35" s="2" t="s">
        <v>166</v>
      </c>
      <c r="F35" s="2" t="s">
        <v>16</v>
      </c>
      <c r="G35" s="2" t="s">
        <v>150</v>
      </c>
      <c r="H35" s="2" t="s">
        <v>113</v>
      </c>
      <c r="I35" s="3" t="n">
        <v>39599.9166666667</v>
      </c>
      <c r="J35" s="2" t="s">
        <v>19</v>
      </c>
      <c r="K35" s="2" t="s">
        <v>20</v>
      </c>
      <c r="L35" s="2" t="s">
        <v>167</v>
      </c>
    </row>
    <row r="36" customFormat="false" ht="15.65" hidden="false" customHeight="true" outlineLevel="0" collapsed="false">
      <c r="A36" s="5" t="str">
        <f aca="false">HYPERLINK("https://www.fabsurplus.com/sdi_catalog/salesItemDetails.do?id=98709")</f>
        <v>https://www.fabsurplus.com/sdi_catalog/salesItemDetails.do?id=98709</v>
      </c>
      <c r="B36" s="5" t="s">
        <v>170</v>
      </c>
      <c r="C36" s="5" t="s">
        <v>14</v>
      </c>
      <c r="D36" s="5" t="s">
        <v>171</v>
      </c>
      <c r="E36" s="5" t="s">
        <v>166</v>
      </c>
      <c r="F36" s="5" t="s">
        <v>16</v>
      </c>
      <c r="G36" s="5" t="s">
        <v>150</v>
      </c>
      <c r="H36" s="5"/>
      <c r="I36" s="6" t="n">
        <v>39599.9166666667</v>
      </c>
      <c r="J36" s="5" t="s">
        <v>19</v>
      </c>
      <c r="K36" s="5"/>
      <c r="L36" s="5" t="s">
        <v>167</v>
      </c>
    </row>
    <row r="37" customFormat="false" ht="15.65" hidden="false" customHeight="true" outlineLevel="0" collapsed="false">
      <c r="A37" s="2" t="str">
        <f aca="false">HYPERLINK("https://www.fabsurplus.com/sdi_catalog/salesItemDetails.do?id=98710")</f>
        <v>https://www.fabsurplus.com/sdi_catalog/salesItemDetails.do?id=98710</v>
      </c>
      <c r="B37" s="2" t="s">
        <v>172</v>
      </c>
      <c r="C37" s="2" t="s">
        <v>14</v>
      </c>
      <c r="D37" s="2" t="s">
        <v>173</v>
      </c>
      <c r="E37" s="2" t="s">
        <v>174</v>
      </c>
      <c r="F37" s="2" t="s">
        <v>16</v>
      </c>
      <c r="G37" s="2" t="s">
        <v>150</v>
      </c>
      <c r="H37" s="2" t="s">
        <v>113</v>
      </c>
      <c r="I37" s="3" t="n">
        <v>39599.9166666667</v>
      </c>
      <c r="J37" s="2" t="s">
        <v>19</v>
      </c>
      <c r="K37" s="2" t="s">
        <v>20</v>
      </c>
      <c r="L37" s="2" t="s">
        <v>175</v>
      </c>
    </row>
    <row r="38" customFormat="false" ht="15.65" hidden="false" customHeight="true" outlineLevel="0" collapsed="false">
      <c r="A38" s="5" t="str">
        <f aca="false">HYPERLINK("https://www.fabsurplus.com/sdi_catalog/salesItemDetails.do?id=98711")</f>
        <v>https://www.fabsurplus.com/sdi_catalog/salesItemDetails.do?id=98711</v>
      </c>
      <c r="B38" s="5" t="s">
        <v>176</v>
      </c>
      <c r="C38" s="5" t="s">
        <v>14</v>
      </c>
      <c r="D38" s="5" t="s">
        <v>177</v>
      </c>
      <c r="E38" s="5" t="s">
        <v>178</v>
      </c>
      <c r="F38" s="5" t="s">
        <v>16</v>
      </c>
      <c r="G38" s="5" t="s">
        <v>150</v>
      </c>
      <c r="H38" s="5" t="s">
        <v>113</v>
      </c>
      <c r="I38" s="6" t="n">
        <v>39599.9166666667</v>
      </c>
      <c r="J38" s="5" t="s">
        <v>19</v>
      </c>
      <c r="K38" s="5" t="s">
        <v>20</v>
      </c>
      <c r="L38" s="5" t="s">
        <v>179</v>
      </c>
    </row>
    <row r="39" customFormat="false" ht="15.65" hidden="false" customHeight="true" outlineLevel="0" collapsed="false">
      <c r="A39" s="2" t="str">
        <f aca="false">HYPERLINK("https://www.fabsurplus.com/sdi_catalog/salesItemDetails.do?id=98712")</f>
        <v>https://www.fabsurplus.com/sdi_catalog/salesItemDetails.do?id=98712</v>
      </c>
      <c r="B39" s="2" t="s">
        <v>180</v>
      </c>
      <c r="C39" s="2" t="s">
        <v>14</v>
      </c>
      <c r="D39" s="2" t="s">
        <v>181</v>
      </c>
      <c r="E39" s="2" t="s">
        <v>182</v>
      </c>
      <c r="F39" s="2" t="s">
        <v>16</v>
      </c>
      <c r="G39" s="2" t="s">
        <v>150</v>
      </c>
      <c r="H39" s="2" t="s">
        <v>113</v>
      </c>
      <c r="I39" s="3" t="n">
        <v>39599.9166666667</v>
      </c>
      <c r="J39" s="2" t="s">
        <v>19</v>
      </c>
      <c r="K39" s="2" t="s">
        <v>20</v>
      </c>
      <c r="L39" s="4" t="s">
        <v>183</v>
      </c>
    </row>
    <row r="40" customFormat="false" ht="15.65" hidden="false" customHeight="true" outlineLevel="0" collapsed="false">
      <c r="A40" s="5" t="str">
        <f aca="false">HYPERLINK("https://www.fabsurplus.com/sdi_catalog/salesItemDetails.do?id=98713")</f>
        <v>https://www.fabsurplus.com/sdi_catalog/salesItemDetails.do?id=98713</v>
      </c>
      <c r="B40" s="5" t="s">
        <v>184</v>
      </c>
      <c r="C40" s="5" t="s">
        <v>14</v>
      </c>
      <c r="D40" s="5" t="s">
        <v>185</v>
      </c>
      <c r="E40" s="5" t="s">
        <v>186</v>
      </c>
      <c r="F40" s="5" t="s">
        <v>187</v>
      </c>
      <c r="G40" s="5" t="s">
        <v>150</v>
      </c>
      <c r="H40" s="5" t="s">
        <v>113</v>
      </c>
      <c r="I40" s="6" t="n">
        <v>39569</v>
      </c>
      <c r="J40" s="5" t="s">
        <v>19</v>
      </c>
      <c r="K40" s="5" t="s">
        <v>20</v>
      </c>
      <c r="L40" s="7" t="s">
        <v>188</v>
      </c>
    </row>
    <row r="41" customFormat="false" ht="15.65" hidden="false" customHeight="true" outlineLevel="0" collapsed="false">
      <c r="A41" s="2" t="str">
        <f aca="false">HYPERLINK("https://www.fabsurplus.com/sdi_catalog/salesItemDetails.do?id=98715")</f>
        <v>https://www.fabsurplus.com/sdi_catalog/salesItemDetails.do?id=98715</v>
      </c>
      <c r="B41" s="2" t="s">
        <v>189</v>
      </c>
      <c r="C41" s="2" t="s">
        <v>190</v>
      </c>
      <c r="D41" s="2" t="s">
        <v>191</v>
      </c>
      <c r="E41" s="2" t="s">
        <v>192</v>
      </c>
      <c r="F41" s="2" t="s">
        <v>16</v>
      </c>
      <c r="G41" s="2" t="s">
        <v>150</v>
      </c>
      <c r="H41" s="2" t="s">
        <v>18</v>
      </c>
      <c r="I41" s="3" t="n">
        <v>39599.9166666667</v>
      </c>
      <c r="J41" s="2" t="s">
        <v>19</v>
      </c>
      <c r="K41" s="2" t="s">
        <v>20</v>
      </c>
      <c r="L41" s="4" t="s">
        <v>193</v>
      </c>
    </row>
    <row r="42" customFormat="false" ht="15.65" hidden="false" customHeight="true" outlineLevel="0" collapsed="false">
      <c r="A42" s="5" t="str">
        <f aca="false">HYPERLINK("https://www.fabsurplus.com/sdi_catalog/salesItemDetails.do?id=98716")</f>
        <v>https://www.fabsurplus.com/sdi_catalog/salesItemDetails.do?id=98716</v>
      </c>
      <c r="B42" s="5" t="s">
        <v>194</v>
      </c>
      <c r="C42" s="5" t="s">
        <v>190</v>
      </c>
      <c r="D42" s="5" t="s">
        <v>195</v>
      </c>
      <c r="E42" s="5" t="s">
        <v>192</v>
      </c>
      <c r="F42" s="5" t="s">
        <v>16</v>
      </c>
      <c r="G42" s="5" t="s">
        <v>150</v>
      </c>
      <c r="H42" s="5" t="s">
        <v>113</v>
      </c>
      <c r="I42" s="6" t="n">
        <v>39599.9166666667</v>
      </c>
      <c r="J42" s="5" t="s">
        <v>19</v>
      </c>
      <c r="K42" s="5" t="s">
        <v>20</v>
      </c>
      <c r="L42" s="5" t="s">
        <v>196</v>
      </c>
    </row>
    <row r="43" customFormat="false" ht="15.65" hidden="false" customHeight="true" outlineLevel="0" collapsed="false">
      <c r="A43" s="2" t="str">
        <f aca="false">HYPERLINK("https://www.fabsurplus.com/sdi_catalog/salesItemDetails.do?id=98717")</f>
        <v>https://www.fabsurplus.com/sdi_catalog/salesItemDetails.do?id=98717</v>
      </c>
      <c r="B43" s="2" t="s">
        <v>197</v>
      </c>
      <c r="C43" s="2" t="s">
        <v>190</v>
      </c>
      <c r="D43" s="2" t="s">
        <v>198</v>
      </c>
      <c r="E43" s="2" t="s">
        <v>192</v>
      </c>
      <c r="F43" s="2" t="s">
        <v>16</v>
      </c>
      <c r="G43" s="2" t="s">
        <v>150</v>
      </c>
      <c r="H43" s="2" t="s">
        <v>113</v>
      </c>
      <c r="I43" s="3" t="n">
        <v>39599.9166666667</v>
      </c>
      <c r="J43" s="2" t="s">
        <v>19</v>
      </c>
      <c r="K43" s="2" t="s">
        <v>20</v>
      </c>
      <c r="L43" s="4" t="s">
        <v>199</v>
      </c>
    </row>
    <row r="44" customFormat="false" ht="15.65" hidden="false" customHeight="true" outlineLevel="0" collapsed="false">
      <c r="A44" s="5" t="str">
        <f aca="false">HYPERLINK("https://www.fabsurplus.com/sdi_catalog/salesItemDetails.do?id=108703")</f>
        <v>https://www.fabsurplus.com/sdi_catalog/salesItemDetails.do?id=108703</v>
      </c>
      <c r="B44" s="5" t="s">
        <v>200</v>
      </c>
      <c r="C44" s="5" t="s">
        <v>14</v>
      </c>
      <c r="D44" s="5" t="s">
        <v>201</v>
      </c>
      <c r="E44" s="5" t="s">
        <v>202</v>
      </c>
      <c r="F44" s="5" t="s">
        <v>16</v>
      </c>
      <c r="G44" s="5" t="s">
        <v>150</v>
      </c>
      <c r="H44" s="5" t="s">
        <v>18</v>
      </c>
      <c r="I44" s="6" t="n">
        <v>39965</v>
      </c>
      <c r="J44" s="5" t="s">
        <v>203</v>
      </c>
      <c r="K44" s="5" t="s">
        <v>20</v>
      </c>
      <c r="L44" s="7" t="s">
        <v>204</v>
      </c>
    </row>
    <row r="45" customFormat="false" ht="15.65" hidden="false" customHeight="true" outlineLevel="0" collapsed="false">
      <c r="A45" s="2" t="str">
        <f aca="false">HYPERLINK("https://www.fabsurplus.com/sdi_catalog/salesItemDetails.do?id=103388")</f>
        <v>https://www.fabsurplus.com/sdi_catalog/salesItemDetails.do?id=103388</v>
      </c>
      <c r="B45" s="2" t="s">
        <v>205</v>
      </c>
      <c r="C45" s="2" t="s">
        <v>190</v>
      </c>
      <c r="D45" s="2" t="s">
        <v>206</v>
      </c>
      <c r="E45" s="2" t="s">
        <v>207</v>
      </c>
      <c r="F45" s="2" t="s">
        <v>16</v>
      </c>
      <c r="G45" s="2" t="s">
        <v>150</v>
      </c>
      <c r="H45" s="2" t="s">
        <v>113</v>
      </c>
      <c r="I45" s="3" t="n">
        <v>39599.9166666667</v>
      </c>
      <c r="J45" s="2" t="s">
        <v>19</v>
      </c>
      <c r="K45" s="2" t="s">
        <v>20</v>
      </c>
      <c r="L45" s="4" t="s">
        <v>208</v>
      </c>
    </row>
    <row r="46" customFormat="false" ht="15.65" hidden="false" customHeight="true" outlineLevel="0" collapsed="false">
      <c r="A46" s="5" t="str">
        <f aca="false">HYPERLINK("https://www.fabsurplus.com/sdi_catalog/salesItemDetails.do?id=98718")</f>
        <v>https://www.fabsurplus.com/sdi_catalog/salesItemDetails.do?id=98718</v>
      </c>
      <c r="B46" s="5" t="s">
        <v>209</v>
      </c>
      <c r="C46" s="5" t="s">
        <v>210</v>
      </c>
      <c r="D46" s="5" t="s">
        <v>211</v>
      </c>
      <c r="E46" s="5" t="s">
        <v>212</v>
      </c>
      <c r="F46" s="5" t="s">
        <v>16</v>
      </c>
      <c r="G46" s="5" t="s">
        <v>150</v>
      </c>
      <c r="H46" s="5" t="s">
        <v>213</v>
      </c>
      <c r="I46" s="6" t="n">
        <v>39599.9166666667</v>
      </c>
      <c r="J46" s="5" t="s">
        <v>19</v>
      </c>
      <c r="K46" s="5" t="s">
        <v>20</v>
      </c>
      <c r="L46" s="5" t="s">
        <v>214</v>
      </c>
    </row>
    <row r="47" customFormat="false" ht="15.65" hidden="false" customHeight="true" outlineLevel="0" collapsed="false">
      <c r="A47" s="2" t="str">
        <f aca="false">HYPERLINK("https://www.fabsurplus.com/sdi_catalog/salesItemDetails.do?id=108702")</f>
        <v>https://www.fabsurplus.com/sdi_catalog/salesItemDetails.do?id=108702</v>
      </c>
      <c r="B47" s="2" t="s">
        <v>215</v>
      </c>
      <c r="C47" s="2" t="s">
        <v>216</v>
      </c>
      <c r="D47" s="2" t="s">
        <v>217</v>
      </c>
      <c r="E47" s="2" t="s">
        <v>218</v>
      </c>
      <c r="F47" s="2" t="s">
        <v>16</v>
      </c>
      <c r="G47" s="2" t="s">
        <v>150</v>
      </c>
      <c r="H47" s="2" t="s">
        <v>113</v>
      </c>
      <c r="I47" s="3" t="n">
        <v>41426</v>
      </c>
      <c r="J47" s="2" t="s">
        <v>19</v>
      </c>
      <c r="K47" s="2" t="s">
        <v>20</v>
      </c>
      <c r="L47" s="4" t="s">
        <v>219</v>
      </c>
    </row>
    <row r="48" customFormat="false" ht="15.65" hidden="false" customHeight="true" outlineLevel="0" collapsed="false">
      <c r="A48" s="5" t="str">
        <f aca="false">HYPERLINK("https://www.fabsurplus.com/sdi_catalog/salesItemDetails.do?id=56140")</f>
        <v>https://www.fabsurplus.com/sdi_catalog/salesItemDetails.do?id=56140</v>
      </c>
      <c r="B48" s="5" t="s">
        <v>220</v>
      </c>
      <c r="C48" s="5" t="s">
        <v>221</v>
      </c>
      <c r="D48" s="5" t="s">
        <v>222</v>
      </c>
      <c r="E48" s="5" t="s">
        <v>223</v>
      </c>
      <c r="F48" s="5" t="s">
        <v>16</v>
      </c>
      <c r="G48" s="5" t="s">
        <v>150</v>
      </c>
      <c r="H48" s="5" t="s">
        <v>18</v>
      </c>
      <c r="I48" s="6" t="n">
        <v>37012</v>
      </c>
      <c r="J48" s="5" t="s">
        <v>19</v>
      </c>
      <c r="K48" s="5" t="s">
        <v>20</v>
      </c>
      <c r="L48" s="7" t="s">
        <v>224</v>
      </c>
    </row>
    <row r="49" customFormat="false" ht="15.65" hidden="false" customHeight="true" outlineLevel="0" collapsed="false">
      <c r="A49" s="5" t="str">
        <f aca="false">HYPERLINK("https://www.fabsurplus.com/sdi_catalog/salesItemDetails.do?id=103801")</f>
        <v>https://www.fabsurplus.com/sdi_catalog/salesItemDetails.do?id=103801</v>
      </c>
      <c r="B49" s="5" t="s">
        <v>225</v>
      </c>
      <c r="C49" s="5" t="s">
        <v>67</v>
      </c>
      <c r="D49" s="5" t="s">
        <v>226</v>
      </c>
      <c r="E49" s="5" t="s">
        <v>227</v>
      </c>
      <c r="F49" s="5" t="s">
        <v>16</v>
      </c>
      <c r="G49" s="5" t="s">
        <v>150</v>
      </c>
      <c r="H49" s="5" t="s">
        <v>113</v>
      </c>
      <c r="I49" s="6" t="n">
        <v>39569</v>
      </c>
      <c r="J49" s="5" t="s">
        <v>19</v>
      </c>
      <c r="K49" s="5" t="s">
        <v>20</v>
      </c>
      <c r="L49" s="7" t="s">
        <v>228</v>
      </c>
    </row>
    <row r="50" customFormat="false" ht="15.65" hidden="false" customHeight="true" outlineLevel="0" collapsed="false">
      <c r="A50" s="5" t="str">
        <f aca="false">HYPERLINK("https://www.fabsurplus.com/sdi_catalog/salesItemDetails.do?id=98721")</f>
        <v>https://www.fabsurplus.com/sdi_catalog/salesItemDetails.do?id=98721</v>
      </c>
      <c r="B50" s="5" t="s">
        <v>229</v>
      </c>
      <c r="C50" s="5" t="s">
        <v>67</v>
      </c>
      <c r="D50" s="5" t="s">
        <v>230</v>
      </c>
      <c r="E50" s="5" t="s">
        <v>231</v>
      </c>
      <c r="F50" s="5" t="s">
        <v>16</v>
      </c>
      <c r="G50" s="5" t="s">
        <v>150</v>
      </c>
      <c r="H50" s="5" t="s">
        <v>113</v>
      </c>
      <c r="I50" s="6" t="n">
        <v>39569</v>
      </c>
      <c r="J50" s="5" t="s">
        <v>19</v>
      </c>
      <c r="K50" s="5" t="s">
        <v>20</v>
      </c>
      <c r="L50" s="7" t="s">
        <v>232</v>
      </c>
    </row>
    <row r="51" customFormat="false" ht="15.65" hidden="false" customHeight="true" outlineLevel="0" collapsed="false">
      <c r="A51" s="5" t="str">
        <f aca="false">HYPERLINK("https://www.fabsurplus.com/sdi_catalog/salesItemDetails.do?id=98725")</f>
        <v>https://www.fabsurplus.com/sdi_catalog/salesItemDetails.do?id=98725</v>
      </c>
      <c r="B51" s="5" t="s">
        <v>233</v>
      </c>
      <c r="C51" s="5" t="s">
        <v>67</v>
      </c>
      <c r="D51" s="5" t="s">
        <v>234</v>
      </c>
      <c r="E51" s="5" t="s">
        <v>235</v>
      </c>
      <c r="F51" s="5" t="s">
        <v>16</v>
      </c>
      <c r="G51" s="5" t="s">
        <v>150</v>
      </c>
      <c r="H51" s="5" t="s">
        <v>113</v>
      </c>
      <c r="I51" s="6" t="n">
        <v>39599.9166666667</v>
      </c>
      <c r="J51" s="5" t="s">
        <v>19</v>
      </c>
      <c r="K51" s="5" t="s">
        <v>20</v>
      </c>
      <c r="L51" s="7" t="s">
        <v>236</v>
      </c>
    </row>
    <row r="52" customFormat="false" ht="15.65" hidden="false" customHeight="true" outlineLevel="0" collapsed="false">
      <c r="A52" s="2" t="str">
        <f aca="false">HYPERLINK("https://www.fabsurplus.com/sdi_catalog/salesItemDetails.do?id=103731")</f>
        <v>https://www.fabsurplus.com/sdi_catalog/salesItemDetails.do?id=103731</v>
      </c>
      <c r="B52" s="2" t="s">
        <v>237</v>
      </c>
      <c r="C52" s="2" t="s">
        <v>238</v>
      </c>
      <c r="D52" s="2" t="s">
        <v>239</v>
      </c>
      <c r="E52" s="2" t="s">
        <v>240</v>
      </c>
      <c r="F52" s="2" t="s">
        <v>16</v>
      </c>
      <c r="G52" s="2" t="s">
        <v>150</v>
      </c>
      <c r="H52" s="2" t="s">
        <v>18</v>
      </c>
      <c r="I52" s="2"/>
      <c r="J52" s="2" t="s">
        <v>19</v>
      </c>
      <c r="K52" s="2" t="s">
        <v>20</v>
      </c>
      <c r="L52" s="4" t="s">
        <v>241</v>
      </c>
    </row>
    <row r="53" customFormat="false" ht="15.65" hidden="false" customHeight="true" outlineLevel="0" collapsed="false">
      <c r="A53" s="2" t="str">
        <f aca="false">HYPERLINK("https://www.fabsurplus.com/sdi_catalog/salesItemDetails.do?id=108821")</f>
        <v>https://www.fabsurplus.com/sdi_catalog/salesItemDetails.do?id=108821</v>
      </c>
      <c r="B53" s="2" t="s">
        <v>242</v>
      </c>
      <c r="C53" s="2" t="s">
        <v>243</v>
      </c>
      <c r="D53" s="2" t="s">
        <v>244</v>
      </c>
      <c r="E53" s="2" t="s">
        <v>245</v>
      </c>
      <c r="F53" s="2" t="s">
        <v>16</v>
      </c>
      <c r="G53" s="2" t="s">
        <v>246</v>
      </c>
      <c r="H53" s="2"/>
      <c r="I53" s="2"/>
      <c r="J53" s="2" t="s">
        <v>203</v>
      </c>
      <c r="K53" s="2"/>
      <c r="L53" s="2" t="s">
        <v>247</v>
      </c>
    </row>
    <row r="54" customFormat="false" ht="15.65" hidden="false" customHeight="true" outlineLevel="0" collapsed="false">
      <c r="A54" s="5" t="str">
        <f aca="false">HYPERLINK("https://www.fabsurplus.com/sdi_catalog/salesItemDetails.do?id=98726")</f>
        <v>https://www.fabsurplus.com/sdi_catalog/salesItemDetails.do?id=98726</v>
      </c>
      <c r="B54" s="5" t="s">
        <v>248</v>
      </c>
      <c r="C54" s="5" t="s">
        <v>77</v>
      </c>
      <c r="D54" s="5" t="s">
        <v>249</v>
      </c>
      <c r="E54" s="5" t="s">
        <v>250</v>
      </c>
      <c r="F54" s="5" t="s">
        <v>16</v>
      </c>
      <c r="G54" s="5" t="s">
        <v>150</v>
      </c>
      <c r="H54" s="5" t="s">
        <v>113</v>
      </c>
      <c r="I54" s="6" t="n">
        <v>39599.9166666667</v>
      </c>
      <c r="J54" s="5" t="s">
        <v>19</v>
      </c>
      <c r="K54" s="5" t="s">
        <v>20</v>
      </c>
      <c r="L54" s="5" t="s">
        <v>251</v>
      </c>
    </row>
    <row r="55" customFormat="false" ht="15.65" hidden="false" customHeight="true" outlineLevel="0" collapsed="false">
      <c r="A55" s="2" t="str">
        <f aca="false">HYPERLINK("https://www.fabsurplus.com/sdi_catalog/salesItemDetails.do?id=98727")</f>
        <v>https://www.fabsurplus.com/sdi_catalog/salesItemDetails.do?id=98727</v>
      </c>
      <c r="B55" s="2" t="s">
        <v>252</v>
      </c>
      <c r="C55" s="2" t="s">
        <v>77</v>
      </c>
      <c r="D55" s="2" t="s">
        <v>253</v>
      </c>
      <c r="E55" s="2" t="s">
        <v>254</v>
      </c>
      <c r="F55" s="2" t="s">
        <v>16</v>
      </c>
      <c r="G55" s="2" t="s">
        <v>150</v>
      </c>
      <c r="H55" s="2" t="s">
        <v>113</v>
      </c>
      <c r="I55" s="3" t="n">
        <v>39569</v>
      </c>
      <c r="J55" s="2" t="s">
        <v>19</v>
      </c>
      <c r="K55" s="2" t="s">
        <v>20</v>
      </c>
      <c r="L55" s="4" t="s">
        <v>255</v>
      </c>
    </row>
    <row r="56" customFormat="false" ht="15.65" hidden="false" customHeight="true" outlineLevel="0" collapsed="false">
      <c r="A56" s="5" t="str">
        <f aca="false">HYPERLINK("https://www.fabsurplus.com/sdi_catalog/salesItemDetails.do?id=98728")</f>
        <v>https://www.fabsurplus.com/sdi_catalog/salesItemDetails.do?id=98728</v>
      </c>
      <c r="B56" s="5" t="s">
        <v>256</v>
      </c>
      <c r="C56" s="5" t="s">
        <v>77</v>
      </c>
      <c r="D56" s="5" t="s">
        <v>257</v>
      </c>
      <c r="E56" s="5" t="s">
        <v>258</v>
      </c>
      <c r="F56" s="5" t="s">
        <v>16</v>
      </c>
      <c r="G56" s="5" t="s">
        <v>150</v>
      </c>
      <c r="H56" s="5" t="s">
        <v>113</v>
      </c>
      <c r="I56" s="6" t="n">
        <v>39569</v>
      </c>
      <c r="J56" s="5" t="s">
        <v>19</v>
      </c>
      <c r="K56" s="5" t="s">
        <v>20</v>
      </c>
      <c r="L56" s="5" t="s">
        <v>259</v>
      </c>
    </row>
    <row r="57" customFormat="false" ht="15.65" hidden="false" customHeight="true" outlineLevel="0" collapsed="false">
      <c r="A57" s="5" t="str">
        <f aca="false">HYPERLINK("https://www.fabsurplus.com/sdi_catalog/salesItemDetails.do?id=108836")</f>
        <v>https://www.fabsurplus.com/sdi_catalog/salesItemDetails.do?id=108836</v>
      </c>
      <c r="B57" s="5" t="s">
        <v>260</v>
      </c>
      <c r="C57" s="5" t="s">
        <v>261</v>
      </c>
      <c r="D57" s="5" t="s">
        <v>262</v>
      </c>
      <c r="E57" s="5" t="s">
        <v>263</v>
      </c>
      <c r="F57" s="5" t="s">
        <v>16</v>
      </c>
      <c r="G57" s="5" t="s">
        <v>246</v>
      </c>
      <c r="H57" s="5"/>
      <c r="I57" s="5"/>
      <c r="J57" s="5" t="s">
        <v>203</v>
      </c>
      <c r="K57" s="5"/>
      <c r="L57" s="5" t="s">
        <v>247</v>
      </c>
    </row>
    <row r="58" customFormat="false" ht="15.65" hidden="false" customHeight="true" outlineLevel="0" collapsed="false">
      <c r="A58" s="5" t="str">
        <f aca="false">HYPERLINK("https://www.fabsurplus.com/sdi_catalog/salesItemDetails.do?id=98731")</f>
        <v>https://www.fabsurplus.com/sdi_catalog/salesItemDetails.do?id=98731</v>
      </c>
      <c r="B58" s="5" t="s">
        <v>264</v>
      </c>
      <c r="C58" s="5" t="s">
        <v>265</v>
      </c>
      <c r="D58" s="5" t="s">
        <v>266</v>
      </c>
      <c r="E58" s="5" t="s">
        <v>267</v>
      </c>
      <c r="F58" s="5" t="s">
        <v>16</v>
      </c>
      <c r="G58" s="5" t="s">
        <v>150</v>
      </c>
      <c r="H58" s="5" t="s">
        <v>113</v>
      </c>
      <c r="I58" s="6" t="n">
        <v>39600</v>
      </c>
      <c r="J58" s="5" t="s">
        <v>19</v>
      </c>
      <c r="K58" s="5" t="s">
        <v>20</v>
      </c>
      <c r="L58" s="5" t="s">
        <v>268</v>
      </c>
    </row>
    <row r="59" customFormat="false" ht="15.65" hidden="false" customHeight="true" outlineLevel="0" collapsed="false">
      <c r="A59" s="2" t="str">
        <f aca="false">HYPERLINK("https://www.fabsurplus.com/sdi_catalog/salesItemDetails.do?id=106985")</f>
        <v>https://www.fabsurplus.com/sdi_catalog/salesItemDetails.do?id=106985</v>
      </c>
      <c r="B59" s="2" t="s">
        <v>269</v>
      </c>
      <c r="C59" s="2" t="s">
        <v>265</v>
      </c>
      <c r="D59" s="2" t="s">
        <v>270</v>
      </c>
      <c r="E59" s="2" t="s">
        <v>271</v>
      </c>
      <c r="F59" s="2" t="s">
        <v>16</v>
      </c>
      <c r="G59" s="2" t="s">
        <v>150</v>
      </c>
      <c r="H59" s="2" t="s">
        <v>18</v>
      </c>
      <c r="I59" s="3" t="n">
        <v>41791</v>
      </c>
      <c r="J59" s="2" t="s">
        <v>19</v>
      </c>
      <c r="K59" s="2" t="s">
        <v>20</v>
      </c>
      <c r="L59" s="4" t="s">
        <v>272</v>
      </c>
    </row>
    <row r="60" customFormat="false" ht="15.65" hidden="false" customHeight="true" outlineLevel="0" collapsed="false">
      <c r="A60" s="2" t="str">
        <f aca="false">HYPERLINK("https://www.fabsurplus.com/sdi_catalog/salesItemDetails.do?id=56813")</f>
        <v>https://www.fabsurplus.com/sdi_catalog/salesItemDetails.do?id=56813</v>
      </c>
      <c r="B60" s="2" t="s">
        <v>273</v>
      </c>
      <c r="C60" s="2" t="s">
        <v>274</v>
      </c>
      <c r="D60" s="2" t="s">
        <v>275</v>
      </c>
      <c r="E60" s="2" t="s">
        <v>276</v>
      </c>
      <c r="F60" s="2" t="s">
        <v>16</v>
      </c>
      <c r="G60" s="2" t="s">
        <v>150</v>
      </c>
      <c r="H60" s="2" t="s">
        <v>18</v>
      </c>
      <c r="I60" s="3" t="n">
        <v>40452</v>
      </c>
      <c r="J60" s="2" t="s">
        <v>19</v>
      </c>
      <c r="K60" s="2" t="s">
        <v>20</v>
      </c>
      <c r="L60" s="4" t="s">
        <v>277</v>
      </c>
    </row>
    <row r="61" customFormat="false" ht="15.65" hidden="false" customHeight="true" outlineLevel="0" collapsed="false">
      <c r="A61" s="2" t="str">
        <f aca="false">HYPERLINK("https://www.fabsurplus.com/sdi_catalog/salesItemDetails.do?id=106878")</f>
        <v>https://www.fabsurplus.com/sdi_catalog/salesItemDetails.do?id=106878</v>
      </c>
      <c r="B61" s="2" t="s">
        <v>278</v>
      </c>
      <c r="C61" s="2" t="s">
        <v>104</v>
      </c>
      <c r="D61" s="2" t="s">
        <v>105</v>
      </c>
      <c r="E61" s="2" t="s">
        <v>279</v>
      </c>
      <c r="F61" s="2" t="s">
        <v>85</v>
      </c>
      <c r="G61" s="2" t="s">
        <v>150</v>
      </c>
      <c r="H61" s="2" t="s">
        <v>18</v>
      </c>
      <c r="I61" s="3" t="n">
        <v>42156</v>
      </c>
      <c r="J61" s="2" t="s">
        <v>19</v>
      </c>
      <c r="K61" s="2" t="s">
        <v>20</v>
      </c>
      <c r="L61" s="4" t="s">
        <v>280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2025-06-09T11:45:28Z</dcterms:modified>
  <cp:revision>2</cp:revision>
  <dc:subject/>
  <dc:title/>
</cp:coreProperties>
</file>