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<sst xmlns="http://schemas.openxmlformats.org/spreadsheetml/2006/main" count="434" uniqueCount="216">
  <si>
    <t xml:space="preserve">URL</t>
  </si>
  <si>
    <t xml:space="preserve">Lot No.</t>
  </si>
  <si>
    <t xml:space="preserve">Manufacturer</t>
  </si>
  <si>
    <t xml:space="preserve">Model</t>
  </si>
  <si>
    <t xml:space="preserve">Serialnumber</t>
  </si>
  <si>
    <t xml:space="preserve">Description</t>
  </si>
  <si>
    <t xml:space="preserve">Qty</t>
  </si>
  <si>
    <t xml:space="preserve">Version</t>
  </si>
  <si>
    <t xml:space="preserve">Vintage</t>
  </si>
  <si>
    <t xml:space="preserve">Sales conditions</t>
  </si>
  <si>
    <t xml:space="preserve">Minimum Bid</t>
  </si>
  <si>
    <t xml:space="preserve">Comments</t>
  </si>
  <si>
    <t xml:space="preserve">Location</t>
  </si>
  <si>
    <t xml:space="preserve">54859</t>
  </si>
  <si>
    <t xml:space="preserve">35 Mwp</t>
  </si>
  <si>
    <t xml:space="preserve">Baccini</t>
  </si>
  <si>
    <t xml:space="preserve">9.0044.0650.030 and 900140650010</t>
  </si>
  <si>
    <t xml:space="preserve">Solar Cell Print line for Mono or Poly Crystalline Solar Cells</t>
  </si>
  <si>
    <t xml:space="preserve">1</t>
  </si>
  <si>
    <t xml:space="preserve">156 mm</t>
  </si>
  <si>
    <t xml:space="preserve">as is where is</t>
  </si>
  <si>
    <t xml:space="preserve">$350,000 USD</t>
  </si>
  <si>
    <t xml:space="preserve">De-installed and warehoused in March 2012.
Location: Port Klang, Malaysia.
Front end of line (Printers and dryers, chip and crack camera) s/n: 
900140650010
***********************************************************************************************
Purchased from Q-Cells.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</si>
  <si>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 xml:space="preserve">Port Klang, malaysia</t>
  </si>
  <si>
    <t xml:space="preserve">98785</t>
  </si>
  <si>
    <t xml:space="preserve">60 MWp</t>
  </si>
  <si>
    <t xml:space="preserve">900851550090</t>
  </si>
  <si>
    <t xml:space="preserve">156 MM</t>
  </si>
  <si>
    <t xml:space="preserve">$120,000 USD</t>
  </si>
  <si>
    <t xml:space="preserve">De-intalled, warehoused, can be inspected by appointment.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</si>
  <si>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 xml:space="preserve">Treviso, Italy</t>
  </si>
  <si>
    <t xml:space="preserve">98706</t>
  </si>
  <si>
    <t xml:space="preserve">Alcatel</t>
  </si>
  <si>
    <t xml:space="preserve">ADS 602H</t>
  </si>
  <si>
    <t xml:space="preserve">AP2503895</t>
  </si>
  <si>
    <t xml:space="preserve">Dry Pump</t>
  </si>
  <si>
    <t xml:space="preserve">Pump</t>
  </si>
  <si>
    <t xml:space="preserve">$2,000 USD</t>
  </si>
  <si>
    <t xml:space="preserve">Dimensions (WxHxD): 57x95x53</t>
  </si>
  <si>
    <t xml:space="preserve">77017</t>
  </si>
  <si>
    <t xml:space="preserve">Cell electrical tester</t>
  </si>
  <si>
    <t xml:space="preserve"> 9.0044.0650.030</t>
  </si>
  <si>
    <t xml:space="preserve">Electrical Cell tester</t>
  </si>
  <si>
    <t xml:space="preserve">$40,000 USD</t>
  </si>
  <si>
    <t xml:space="preserve">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</si>
  <si>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 xml:space="preserve">Port Klang Malaysia</t>
  </si>
  <si>
    <t xml:space="preserve">77013</t>
  </si>
  <si>
    <t xml:space="preserve">CHIP AND CRACK CAMERA</t>
  </si>
  <si>
    <t xml:space="preserve">9.0044.0650.030 	</t>
  </si>
  <si>
    <t xml:space="preserve">Chip and Crack camera</t>
  </si>
  <si>
    <t xml:space="preserve">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</si>
  <si>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 xml:space="preserve">77021</t>
  </si>
  <si>
    <t xml:space="preserve">Dryer 1</t>
  </si>
  <si>
    <t xml:space="preserve">900140650010</t>
  </si>
  <si>
    <t xml:space="preserve">$30,000 USD</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</si>
  <si>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</si>
  <si>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77022</t>
  </si>
  <si>
    <t xml:space="preserve">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</si>
  <si>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</si>
  <si>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98708</t>
  </si>
  <si>
    <t xml:space="preserve">Furnace 1</t>
  </si>
  <si>
    <t xml:space="preserve">Drying Furnace</t>
  </si>
  <si>
    <t xml:space="preserve">$20,000 USD</t>
  </si>
  <si>
    <t xml:space="preserve">Dimensions (WxHxD): 130x185x255</t>
  </si>
  <si>
    <t xml:space="preserve">98709</t>
  </si>
  <si>
    <t xml:space="preserve">Furnace 2</t>
  </si>
  <si>
    <t xml:space="preserve">100888</t>
  </si>
  <si>
    <t xml:space="preserve">Furnace 3</t>
  </si>
  <si>
    <t xml:space="preserve">77009</t>
  </si>
  <si>
    <t xml:space="preserve">Screen Printer 2</t>
  </si>
  <si>
    <t xml:space="preserve">screen printer</t>
  </si>
  <si>
    <t xml:space="preserve">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</si>
  <si>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77010</t>
  </si>
  <si>
    <t xml:space="preserve">Screen Printer 3</t>
  </si>
  <si>
    <t xml:space="preserve">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</si>
  <si>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98710</t>
  </si>
  <si>
    <t xml:space="preserve">Test 1</t>
  </si>
  <si>
    <t xml:space="preserve">Solar Cell Inspection</t>
  </si>
  <si>
    <t xml:space="preserve">$10,000 USD</t>
  </si>
  <si>
    <t xml:space="preserve">Dimensions (WxHxD): 86x190x146</t>
  </si>
  <si>
    <t xml:space="preserve">98711</t>
  </si>
  <si>
    <t xml:space="preserve">Test 2</t>
  </si>
  <si>
    <t xml:space="preserve">Icos Solar Cell Inspection</t>
  </si>
  <si>
    <t xml:space="preserve">Dimensions (WxHxD): 180x190x87</t>
  </si>
  <si>
    <t xml:space="preserve">98712</t>
  </si>
  <si>
    <t xml:space="preserve">Test 3 </t>
  </si>
  <si>
    <t xml:space="preserve">Automatic Cell Sorter</t>
  </si>
  <si>
    <t xml:space="preserve">Dimensions (WxHxD): 190x190x160</t>
  </si>
  <si>
    <t xml:space="preserve">98713</t>
  </si>
  <si>
    <t xml:space="preserve">Wafer Boats</t>
  </si>
  <si>
    <t xml:space="preserve">Spares</t>
  </si>
  <si>
    <t xml:space="preserve">Solar</t>
  </si>
  <si>
    <t xml:space="preserve">$500 USD</t>
  </si>
  <si>
    <t xml:space="preserve">98715</t>
  </si>
  <si>
    <t xml:space="preserve">Baccini </t>
  </si>
  <si>
    <t xml:space="preserve">Printer 1</t>
  </si>
  <si>
    <t xml:space="preserve">Screen Printer</t>
  </si>
  <si>
    <t xml:space="preserve">Dimensions (WxHxD): 180x182x130</t>
  </si>
  <si>
    <t xml:space="preserve">98716</t>
  </si>
  <si>
    <t xml:space="preserve">Printer 2</t>
  </si>
  <si>
    <t xml:space="preserve">98717</t>
  </si>
  <si>
    <t xml:space="preserve">Printer 3</t>
  </si>
  <si>
    <t xml:space="preserve">98718</t>
  </si>
  <si>
    <t xml:space="preserve">Berger</t>
  </si>
  <si>
    <t xml:space="preserve">PSS10</t>
  </si>
  <si>
    <t xml:space="preserve">1266</t>
  </si>
  <si>
    <t xml:space="preserve">Pulsed Solar Simulator</t>
  </si>
  <si>
    <t xml:space="preserve">$3,000 USD</t>
  </si>
  <si>
    <t xml:space="preserve">ONLY THE PARTS SHOWN IN THE PHOTOS ARE INCLUDED. Dimensions (WxHxD): 57x95x53</t>
  </si>
  <si>
    <t xml:space="preserve">98719</t>
  </si>
  <si>
    <t xml:space="preserve">Braun </t>
  </si>
  <si>
    <t xml:space="preserve">FWC 30/CW-LT</t>
  </si>
  <si>
    <t xml:space="preserve">13016</t>
  </si>
  <si>
    <t xml:space="preserve">Chiller</t>
  </si>
  <si>
    <t xml:space="preserve">$1,000 USD</t>
  </si>
  <si>
    <t xml:space="preserve">Dimensions (WxHxD): 55x127x100</t>
  </si>
  <si>
    <t xml:space="preserve">56144</t>
  </si>
  <si>
    <t xml:space="preserve">Centrotherm</t>
  </si>
  <si>
    <t xml:space="preserve">Centronic E2000</t>
  </si>
  <si>
    <t xml:space="preserve">1_33596.11 </t>
  </si>
  <si>
    <t xml:space="preserve">Horizontal diffusion furnace for POCl3 doping</t>
  </si>
  <si>
    <t xml:space="preserve">$80,000 USD</t>
  </si>
  <si>
    <t xml:space="preserve">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&lt;http://www.fabsurplus.com/sdi_catalog/salesItemDetails.do?id=56310&gt;
)
Serial number: 1_33596.11
See also the following link to the OEM page regarding this item:-
&lt;http://www.centrotherm-pv.com/technologies-solutions/semiconductor/production-equipment/ce2000.html&gt;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http://www.youtube.com/watch?v=MDYs7vuNYiM&amp;feature=g-upl&amp;context=G23bfb3fAUAAAAAAADAA
&lt;http://www.youtube.com/watch?v=MDYs7vuNYiM&amp;feature=g-upl&amp;context=G23bfb3fAUAAAAAAADAA&gt;</t>
  </si>
  <si>
    <t xml:space="preserve">56140</t>
  </si>
  <si>
    <t xml:space="preserve">CentroTherm</t>
  </si>
  <si>
    <t xml:space="preserve">DO 12.000-200-FF-HTO-CAN-NT4.0</t>
  </si>
  <si>
    <t xml:space="preserve"> 1_30732.28</t>
  </si>
  <si>
    <t xml:space="preserve">Fast Firing Furnace with Dryer</t>
  </si>
  <si>
    <t xml:space="preserve">156mm</t>
  </si>
  <si>
    <t xml:space="preserve">$35,000 USD</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</si>
  <si>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DIMENSIONS OF THE SYSTEM FOR SHIPPING:-
</t>
  </si>
  <si>
    <t xml:space="preserve">98720</t>
  </si>
  <si>
    <t xml:space="preserve">DO-FF-8600-300</t>
  </si>
  <si>
    <t xml:space="preserve">Fast Firing Furnace</t>
  </si>
  <si>
    <t xml:space="preserve">Dimensions (WxHxD): 380x190x125 + 380x220x125</t>
  </si>
  <si>
    <t xml:space="preserve">98721</t>
  </si>
  <si>
    <t xml:space="preserve">E 2000 HT 300-4</t>
  </si>
  <si>
    <t xml:space="preserve">1-46433.11</t>
  </si>
  <si>
    <t xml:space="preserve">Diffusion Furnace</t>
  </si>
  <si>
    <t xml:space="preserve">Dimensions (WxHxD): 240x270x145
Quartzware is not included.</t>
  </si>
  <si>
    <t xml:space="preserve">98722</t>
  </si>
  <si>
    <t xml:space="preserve">E 2000 HT 320-4</t>
  </si>
  <si>
    <t xml:space="preserve">1-46434.18</t>
  </si>
  <si>
    <t xml:space="preserve">98723</t>
  </si>
  <si>
    <t xml:space="preserve">Gas Box</t>
  </si>
  <si>
    <t xml:space="preserve">Auto Refill System</t>
  </si>
  <si>
    <t xml:space="preserve">$5,000 USD</t>
  </si>
  <si>
    <t xml:space="preserve">Dimensions (WxHxD): 140x265x120</t>
  </si>
  <si>
    <t xml:space="preserve">98725</t>
  </si>
  <si>
    <t xml:space="preserve">Loader</t>
  </si>
  <si>
    <t xml:space="preserve">Furnace Loader</t>
  </si>
  <si>
    <t xml:space="preserve">$1000 USD</t>
  </si>
  <si>
    <t xml:space="preserve">Dimensions (WxHxD): 366x267x140
Quartz parts not included.</t>
  </si>
  <si>
    <t xml:space="preserve">56141</t>
  </si>
  <si>
    <t xml:space="preserve">Innolas</t>
  </si>
  <si>
    <t xml:space="preserve">ILS 700P</t>
  </si>
  <si>
    <t xml:space="preserve">P329</t>
  </si>
  <si>
    <t xml:space="preserve">Laser Edge Isolation</t>
  </si>
  <si>
    <t xml:space="preserve">$25,000 USD</t>
  </si>
  <si>
    <t xml:space="preserve">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208V, 3 Ph, 50/60 Hz, CE
Crated, in warehouse, can be inspected by appointment
Weight and dimensions:-
item #30 Innolas main body 330 cm x 220 cm x 190 cm weight kg 2000
item #13 UI of innolas 68 cm x 60 cm x 265 cm weight  kg 20</t>
  </si>
  <si>
    <t xml:space="preserve">56310</t>
  </si>
  <si>
    <t xml:space="preserve">Jonas and Redmann</t>
  </si>
  <si>
    <t xml:space="preserve">Q2 WHD A</t>
  </si>
  <si>
    <t xml:space="preserve">40-020-11/1</t>
  </si>
  <si>
    <t xml:space="preserve">Loader for Centrotherm E2000 furnace</t>
  </si>
  <si>
    <t xml:space="preserve">156 mm and 125 mm</t>
  </si>
  <si>
    <t xml:space="preserve">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</si>
  <si>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 xml:space="preserve">98726</t>
  </si>
  <si>
    <t xml:space="preserve">SDB</t>
  </si>
  <si>
    <t xml:space="preserve">540390</t>
  </si>
  <si>
    <t xml:space="preserve">Automated Loader for Baccini Printing Line</t>
  </si>
  <si>
    <t xml:space="preserve">Dimensions (WxHxD): 180x225x185</t>
  </si>
  <si>
    <t xml:space="preserve">98727</t>
  </si>
  <si>
    <t xml:space="preserve">WHD (Wafer Handling Diffusion)</t>
  </si>
  <si>
    <t xml:space="preserve">540388</t>
  </si>
  <si>
    <t xml:space="preserve">Automated Loader for Centrotherm E2000 Furnace</t>
  </si>
  <si>
    <t xml:space="preserve">Dimensions (WxHxD): 455x250x242</t>
  </si>
  <si>
    <t xml:space="preserve">98728</t>
  </si>
  <si>
    <t xml:space="preserve">WHP (Wafer Handling Plasm)</t>
  </si>
  <si>
    <t xml:space="preserve">540389</t>
  </si>
  <si>
    <t xml:space="preserve">Automated Loader for Anti Reflection Coating System</t>
  </si>
  <si>
    <t xml:space="preserve">Dimensions (WxHxD): 340x250x150</t>
  </si>
  <si>
    <t xml:space="preserve">98729</t>
  </si>
  <si>
    <t xml:space="preserve">Keller</t>
  </si>
  <si>
    <t xml:space="preserve">VARIO-T-10-SC8-B30_HD</t>
  </si>
  <si>
    <t xml:space="preserve">958019</t>
  </si>
  <si>
    <t xml:space="preserve">Scrubber</t>
  </si>
  <si>
    <t xml:space="preserve">Dimensions (WxHxD): 85x240x120</t>
  </si>
  <si>
    <t xml:space="preserve">98730</t>
  </si>
  <si>
    <t xml:space="preserve">LOTUS</t>
  </si>
  <si>
    <t xml:space="preserve">Spray Cleaner</t>
  </si>
  <si>
    <t xml:space="preserve">07011901/5</t>
  </si>
  <si>
    <t xml:space="preserve">WET Clean</t>
  </si>
  <si>
    <t xml:space="preserve">Dimensions (WxHxD): 140x200x142</t>
  </si>
  <si>
    <t xml:space="preserve">57773</t>
  </si>
  <si>
    <t xml:space="preserve">Rena</t>
  </si>
  <si>
    <t xml:space="preserve">Etcher</t>
  </si>
  <si>
    <t xml:space="preserve">In-Line Etching System </t>
  </si>
  <si>
    <t xml:space="preserve">Machine number:050119/10582
De-installed, warehoused, located in San Antonio, TX.
The equipment is designed using the principle of cascade to minimize the 
DI-water consumption by using the overflow water in parts. Wafers are 
processed in this system to be rinsed, dried, etched, dried and 
automatically removed from this modern and precise RENA system. The machine 
consists of:-
a process bath including the input station
-two water rinse baths -an alkaline clean bath (KOH)
-an acidic clean bath (HF/HCl)
-an air dryer including the output station
-an electrical controller
-Base frame constructed of white Poly-Propylene
-Length 5336 mm
-Depth 1100 mm
-Height 2055 mm
This tool has been deinstalled, and currently located in our Boerne, TX 
Warehouse.
RENA
Machine Type:
Laboratory Etching System: Inline Etching Machine
2.4 Connection Data
2.4.1 Electrical Energy
Electrical operating voltage: 480V 3Ph+N+PE
Frequency: 60Hz
Control Voltage: 24V DC
Full power vurrent: 19 A
Add. suply-voltage: 110V/6A 60Hz 1PH+N+PE
2.4.2 Medias
DI-Water supply - cold
 - From Central Supply System
 - Connection: 32DN25, PP grey led to the back of the machine
 - Pressure: 4 bar
 - Temperature: 20 deg C
 - Max Flow: 0.7 Nm3/h
 - Aver Flow: 0.6 Nm3/h
 HF Supply
 - From central supply system into pump tank of the machine
 - Connection: 1/2" / 40DN32, PPgrey led to the back of the machine
 - Temperature: 20 deg C
 HNO3 supply
  - From central supply system into pump tank of the machine
  - Connection: 1/2" / 40DN32, PFA / PPgrey led to the back of the machine
  - Temperature: 20 deg C
  H2SO4 supply
  - From central supply system into pump tank of the machine
  - Connection: 1/2" / 40DN32, PFA /PPgrey led to the back of the machine
  - Temperature: 20 deg C
  2.4.3 Cooling water supply/return
  City water supply to Alkaline Clean (cooling water)
  - Connection: 20DN15, Pgrey led to the back of the machine
  - Temperature: 10 deg C
  - Max Flow: 0.6 Nm3/h
  City water return from Alkaline Clean (cooling water)
  - Connection: 20DN15, PPgrey led to the back of the machine
  - Temperature: &gt;10 deg C
  2.4.4 Chiller supply/return
  City water supply for chiller (Cooling water)
  - Connection: 1/2" PVC, fabric tube led to the back side of chiller
  - Temperature: 10 deg C
  - Max Flow: 0.3 NM3/h
  City Water return for chiller (Cooling water)
  - Connection: 1/2" PVC, fabric tube led to the back side of the chiller
  - Temperature: approx. 35 deg C
  - Max Flow: 0.3 Nm3/h
  2.4.5 CDA (Clean Dry Air)
  Clean dry air for air knife and air pipes
  - Connection: 25DN20, PPgrey led to the back of the machine
  - Pressure: 6 bar
  - Temperature: 20 deg C
  - Max Flow: 108 Nm3/h
  - Aver. Flow: 81 NM3/h
  Clean Dry Air for valves and diaphgarm pumps
  - Connection: 1/2" SS Swagelok led to the back of the machine
  - Pressure: 6 bar
  - Temperature: 20 deg C
  - Max Flow: 50 NM3/h
  2.4.6 Exhaust
  Lead Exhause acidic from process area (NOx)
  - Connection: 3x ~90mm, PP grey
                1x ~63mm, PP grey
                led to the top of the machine
  - Max Flow: 390 Nm3/h
  Lead Exhause caustic from alkaline area (KOH)
  - Connection: 1 x ~90mm, PP grey
  led to the top of the machine
  - Max Flow: 178 Nm3/h
  Lead Exhaust acidic from HF/HCI area
  - Connection: 1x ~90mm, PPgrey led to the top of the machine
  - Max Flow: 189 NM3/h
  2.4.7 Drain
  Drain Acidic
  - Connection: 2x 1/2" / 40DN32, PFA / PP grey
    1 X from process bach (HF/HNO3/H2SO4)
    1 X from acidic bath (HF/HCL)
    each led to the back side of the machine
Drain Alkaline
- Connection: 1/2" / 40DN32, PFA /PPgrey
              From alkaline bath (KOH)
              led to the back side of the machine
Drain Rinse Water
- Connection: 32DN25, PPgrey
              from process bath (HF/HNO3/H2SO4 bath; diluted)
              from acidic bath (HF/HCL; diluted)
              from alkaline bath (KOH; diluted)
              led to the back side of the machine
2.5 Wafers and roller transport
Designed for square silicon wafers with the following dimensions:
- 210 mm X 210 mm +/- 0,5mm
2 transport lanes
- Working direction from the left to the right from the operator's point of 
view
- Transport rollers transport the wafers
- Downholder rollers hold down the wafers to avoid buoying upwards
- Distance between 2 rollers: 48mm
- With a gap of 15 mm between two wafers in transport direction
- transport velocity adjustable between 0.2 and 1.5 m/min
- Nominal speed 0.8 m/min for isotexturing and 0.4 m/min for edge isolation
2.6 Main measurement and weight
Dimensions (W x D x H)
Machine:
- Approx. 4752 mm x 1100 mm x 1800 mm (2055 mm including electrical 
cabinet)
- overall length with input and output station approx. 5336 mm
- transport height: 1000 mm +/- 15 mm
- grab height: approx 1120 mm
Electrical cabinet: 800 mm x 800 mm x 210 mm
- Integrated in the machine
Chiller UC060Tw-H: 550 mm x 1100 mm x 1265 mm
Weight
Machine(empty): approx. 1200 kg
Chiller: approx 180 kg net
2.7 availability
According to Semi E10,92
Up Time: &gt;92%
MTBF: &gt; 700h
MTTR: &lt; 3 h
Telephone support:
Phone support &lt; 12h 365 d/a
Service on site &lt; 24h 365 d/a
Spare parts ex works &lt;24h 365 d/a
2.8 Noise Level
Noise emission on working place: max 70DB (A)</t>
  </si>
  <si>
    <t xml:space="preserve">Boerne, TX</t>
  </si>
  <si>
    <t xml:space="preserve">98731</t>
  </si>
  <si>
    <t xml:space="preserve">Rofin</t>
  </si>
  <si>
    <t xml:space="preserve">PowerLine D-100 (RSM, Sx)</t>
  </si>
  <si>
    <t xml:space="preserve">40140334</t>
  </si>
  <si>
    <t xml:space="preserve">Fiber Laser </t>
  </si>
  <si>
    <t xml:space="preserve">Dimensions (WxHxD): 60x112x80 + 135x182x220</t>
  </si>
  <si>
    <t xml:space="preserve">76973</t>
  </si>
  <si>
    <t xml:space="preserve">Roth &amp; Rau</t>
  </si>
  <si>
    <t xml:space="preserve">De-installed, on pallet, located in our Texas warehouse.
Was used with a R&amp;R Sina tool</t>
  </si>
  <si>
    <t xml:space="preserve">Temple, TX</t>
  </si>
  <si>
    <t xml:space="preserve">56813</t>
  </si>
  <si>
    <t xml:space="preserve">SiNA Plus</t>
  </si>
  <si>
    <t xml:space="preserve">PECVD - Deposition of Silicon Nitride</t>
  </si>
  <si>
    <t xml:space="preserve">156 mm SQUARE/125 MM</t>
  </si>
  <si>
    <t xml:space="preserve">$150,000 USD</t>
  </si>
  <si>
    <t xml:space="preserve">Currently Deinstalled and warehoused in Temple, TX, USA.
One (1) SINA, a modular in-line system manufactured by Roth and Rau for 
deposition of silicon nitride, or similar silicon based layer, on wafers 
(flat substrates) by a continuous PECVD process.
The former application was for anti-reflection coating for solar cells. The 
systems consists of 5 chambers, or modules, for load-lock; heating; 
deposition; cooling off; load-lock and includes carriers for wafers through 
the system. Technical Data:
Dimensions:
Frame (LXWXH) 6000 x 1800 x 1600
Installation Cabinets 2400 x 600 x 2000
Control Rack 800 x 600 x 2000
Weight: 8000KG
Electrical:
Power 160KW
Voltage 400V +/- 5%, 3 phase, 60 HZ
Voltage of Comp. 220V~, 24V~, 24V=
Pnuematics: Compressed air: 5-7 bar oil free
connections: Festo 10mm
Process Gas Distribution: Central connection of gas pipes: VCR4
Cooling Water: Pressure 4-6 bars
Outlet pressureless against atmosphere inlet temperature max 20*C
water flow max. 4000 l/h
connectors 1 1/4" pins
Exhaust Connector DN 63 ISO-K
In its standard version the system consists of five modules:
Chamber 1 - load lock chamber (load)
Chamber 2 - heating chamber
Chamber 3 - deposition chamber
Chamber 4 - cooling of chamber
Chamber 5 - load-lock chamber (unload)
All chambers are mounted on separate stainless steel racks
Additional details:
PECVD line Silicon Nitride-SIN 1: 41'L x 8.2'W x 6.9'H Approximate capacity 
of 1,200 156mm x 156mm wafers per hour each.
General Info:
    ·     Located in USA
    ·     Operational until taken out of service in 2012
Specifications:
    ·    Manufacturer: Roth &amp; Rau Model - SiNa Plus
    ·    Megawatt production: 30MW
    ·    Material: Poly Silicon (Multi Crystalline Silicon)
    ·    Process: Ammonia &amp; Silane Gas
    ·    Wafer Size: 125mm and/or 156mm Square
    ·    Ammonia gas panel and Ammonia fume scrubber
    ·    Lines are complete with:
    ·    Loader, Unloader, conveyor, changer and process unit.
Other info:
Roth &amp; Rau Silicon Nitride Line: Roth &amp; Rau SiNA Plus Lot: PECVD line 
Silicon Nitride-SIN 1: 41'L x 8.2'W x 6.9'H; 480V AC; 3ph; Current 400A; 
Line Frequency 60 Hz;  Operation and Maintenance Manual. Includes (1) ATS # 
1815, SiN 1 Loader w/ Allen-Bradley PanelView 600 controller. 19'L x 11'W x 
7'H; 480V AC; 3ph; Cur-rent 30A; Line Frequency 60Hz; Operation Manual 
included (2005).
</t>
  </si>
</sst>
</file>

<file path=xl/styles.xml><?xml version="1.0" encoding="utf-8"?>
<styleSheet xmlns="http://schemas.openxmlformats.org/spreadsheetml/2006/main">
  <numFmts count="3">
    <numFmt numFmtId="164" formatCode="General"/>
    <numFmt numFmtId="165" formatCode="@"/>
    <numFmt numFmtId="166" formatCode="DD\.MM\.YYYY"/>
  </numFmts>
  <fonts count="6">
    <font>
      <sz val="10"/>
      <name val="Arial"/>
      <family val="0"/>
      <charset val="1"/>
    </font>
    <font>
      <sz val="10"/>
      <name val="Arial"/>
      <family val="0"/>
    </font>
    <font>
      <sz val="10"/>
      <name val="Arial"/>
      <family val="0"/>
    </font>
    <font>
      <sz val="10"/>
      <name val="Arial"/>
      <family val="0"/>
    </font>
    <font>
      <b val="true"/>
      <sz val="8"/>
      <name val="Arial"/>
      <family val="0"/>
      <charset val="1"/>
    </font>
    <font>
      <sz val="8"/>
      <name val="Arial"/>
      <family val="0"/>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M40"/>
  <sheetViews>
    <sheetView showFormulas="false" showGridLines="true" showRowColHeaders="true" showZeros="true" rightToLeft="false" tabSelected="true" showOutlineSymbols="true" defaultGridColor="true" view="normal" topLeftCell="C1" colorId="64" zoomScale="140" zoomScaleNormal="140" zoomScalePageLayoutView="100" workbookViewId="0">
      <selection pane="topLeft" activeCell="F4" activeCellId="0" sqref="F4"/>
    </sheetView>
  </sheetViews>
  <sheetFormatPr defaultRowHeight="15.5" zeroHeight="false" outlineLevelRow="0" outlineLevelCol="0"/>
  <cols>
    <col collapsed="false" customWidth="true" hidden="false" outlineLevel="0" max="1" min="1" style="0" width="9.03"/>
    <col collapsed="false" customWidth="true" hidden="false" outlineLevel="0" max="2" min="2" style="0" width="6.23"/>
    <col collapsed="false" customWidth="true" hidden="false" outlineLevel="0" max="3" min="3" style="0" width="14.8"/>
    <col collapsed="false" customWidth="true" hidden="false" outlineLevel="0" max="4" min="4" style="0" width="25.9"/>
    <col collapsed="false" customWidth="true" hidden="false" outlineLevel="0" max="5" min="5" style="0" width="12.2"/>
    <col collapsed="false" customWidth="true" hidden="false" outlineLevel="0" max="6" min="6" style="0" width="28.58"/>
    <col collapsed="false" customWidth="true" hidden="false" outlineLevel="0" max="7" min="7" style="0" width="3.77"/>
    <col collapsed="false" customWidth="true" hidden="false" outlineLevel="0" max="8" min="8" style="0" width="9.03"/>
    <col collapsed="false" customWidth="true" hidden="false" outlineLevel="0" max="9" min="9" style="0" width="9.21"/>
    <col collapsed="false" customWidth="true" hidden="false" outlineLevel="0" max="10" min="10" style="0" width="12.2"/>
    <col collapsed="false" customWidth="true" hidden="false" outlineLevel="0" max="11" min="11" style="0" width="12.7"/>
    <col collapsed="false" customWidth="true" hidden="false" outlineLevel="0" max="12" min="12" style="0" width="53.31"/>
    <col collapsed="false" customWidth="true" hidden="false" outlineLevel="0" max="13" min="13" style="0" width="15.08"/>
    <col collapsed="false" customWidth="true" hidden="false" outlineLevel="0" max="1018" min="14" style="0" width="9.03"/>
    <col collapsed="false" customWidth="false" hidden="false" outlineLevel="0" max="1025" min="1019" style="0" width="11.52"/>
  </cols>
  <sheetData>
    <row r="1" customFormat="false" ht="15.5" hidden="false" customHeight="true" outlineLevel="0" collapsed="false">
      <c r="A1" s="1" t="s">
        <v>0</v>
      </c>
      <c r="B1" s="1" t="s">
        <v>1</v>
      </c>
      <c r="C1" s="1" t="s">
        <v>2</v>
      </c>
      <c r="D1" s="1" t="s">
        <v>3</v>
      </c>
      <c r="E1" s="1" t="s">
        <v>4</v>
      </c>
      <c r="F1" s="1" t="s">
        <v>5</v>
      </c>
      <c r="G1" s="1" t="s">
        <v>6</v>
      </c>
      <c r="H1" s="1" t="s">
        <v>7</v>
      </c>
      <c r="I1" s="1" t="s">
        <v>8</v>
      </c>
      <c r="J1" s="1" t="s">
        <v>9</v>
      </c>
      <c r="K1" s="1" t="s">
        <v>10</v>
      </c>
      <c r="L1" s="1" t="s">
        <v>11</v>
      </c>
      <c r="M1" s="1" t="s">
        <v>12</v>
      </c>
    </row>
    <row r="2" customFormat="false" ht="15.5" hidden="false" customHeight="true" outlineLevel="0" collapsed="false">
      <c r="A2" s="2" t="str">
        <f aca="false">HYPERLINK("https://www.fabsurplus.com/sdi_catalog/salesItemDetails.do?id=54859")</f>
        <v>https://www.fabsurplus.com/sdi_catalog/salesItemDetails.do?id=54859</v>
      </c>
      <c r="B2" s="2" t="s">
        <v>13</v>
      </c>
      <c r="C2" s="2" t="s">
        <v>14</v>
      </c>
      <c r="D2" s="2" t="s">
        <v>15</v>
      </c>
      <c r="E2" s="2" t="s">
        <v>16</v>
      </c>
      <c r="F2" s="2" t="s">
        <v>17</v>
      </c>
      <c r="G2" s="2" t="s">
        <v>18</v>
      </c>
      <c r="H2" s="2" t="s">
        <v>19</v>
      </c>
      <c r="I2" s="3" t="n">
        <v>38687</v>
      </c>
      <c r="J2" s="2" t="s">
        <v>20</v>
      </c>
      <c r="K2" s="2" t="s">
        <v>21</v>
      </c>
      <c r="L2" s="4" t="s">
        <v>22</v>
      </c>
      <c r="M2" s="2" t="s">
        <v>23</v>
      </c>
    </row>
    <row r="3" customFormat="false" ht="15.5" hidden="false" customHeight="true" outlineLevel="0" collapsed="false">
      <c r="A3" s="2" t="str">
        <f aca="false">HYPERLINK("https://www.fabsurplus.com/sdi_catalog/salesItemDetails.do?id=98785")</f>
        <v>https://www.fabsurplus.com/sdi_catalog/salesItemDetails.do?id=98785</v>
      </c>
      <c r="B3" s="2" t="s">
        <v>24</v>
      </c>
      <c r="C3" s="2" t="s">
        <v>25</v>
      </c>
      <c r="D3" s="2" t="s">
        <v>15</v>
      </c>
      <c r="E3" s="5" t="s">
        <v>26</v>
      </c>
      <c r="F3" s="2" t="s">
        <v>17</v>
      </c>
      <c r="G3" s="2" t="s">
        <v>18</v>
      </c>
      <c r="H3" s="2" t="s">
        <v>27</v>
      </c>
      <c r="I3" s="3" t="n">
        <v>39600</v>
      </c>
      <c r="J3" s="2" t="s">
        <v>20</v>
      </c>
      <c r="K3" s="2" t="s">
        <v>28</v>
      </c>
      <c r="L3" s="4" t="s">
        <v>29</v>
      </c>
      <c r="M3" s="2" t="s">
        <v>30</v>
      </c>
    </row>
    <row r="4" customFormat="false" ht="15.5" hidden="false" customHeight="true" outlineLevel="0" collapsed="false">
      <c r="A4" s="5" t="str">
        <f aca="false">HYPERLINK("https://www.fabsurplus.com/sdi_catalog/salesItemDetails.do?id=98706")</f>
        <v>https://www.fabsurplus.com/sdi_catalog/salesItemDetails.do?id=98706</v>
      </c>
      <c r="B4" s="5" t="s">
        <v>31</v>
      </c>
      <c r="C4" s="5" t="s">
        <v>32</v>
      </c>
      <c r="D4" s="5" t="s">
        <v>33</v>
      </c>
      <c r="E4" s="5" t="s">
        <v>34</v>
      </c>
      <c r="F4" s="5" t="s">
        <v>35</v>
      </c>
      <c r="G4" s="5" t="s">
        <v>18</v>
      </c>
      <c r="H4" s="5" t="s">
        <v>36</v>
      </c>
      <c r="I4" s="6" t="n">
        <v>39600</v>
      </c>
      <c r="J4" s="5" t="s">
        <v>20</v>
      </c>
      <c r="K4" s="5" t="s">
        <v>37</v>
      </c>
      <c r="L4" s="5" t="s">
        <v>38</v>
      </c>
      <c r="M4" s="5" t="s">
        <v>30</v>
      </c>
    </row>
    <row r="5" customFormat="false" ht="15.5" hidden="false" customHeight="true" outlineLevel="0" collapsed="false">
      <c r="A5" s="2" t="str">
        <f aca="false">HYPERLINK("https://www.fabsurplus.com/sdi_catalog/salesItemDetails.do?id=77017")</f>
        <v>https://www.fabsurplus.com/sdi_catalog/salesItemDetails.do?id=77017</v>
      </c>
      <c r="B5" s="2" t="s">
        <v>39</v>
      </c>
      <c r="C5" s="2" t="s">
        <v>15</v>
      </c>
      <c r="D5" s="2" t="s">
        <v>40</v>
      </c>
      <c r="E5" s="2" t="s">
        <v>41</v>
      </c>
      <c r="F5" s="2" t="s">
        <v>42</v>
      </c>
      <c r="G5" s="2" t="s">
        <v>18</v>
      </c>
      <c r="H5" s="2" t="s">
        <v>19</v>
      </c>
      <c r="I5" s="3" t="n">
        <v>38869</v>
      </c>
      <c r="J5" s="2" t="s">
        <v>20</v>
      </c>
      <c r="K5" s="2" t="s">
        <v>43</v>
      </c>
      <c r="L5" s="4" t="s">
        <v>44</v>
      </c>
      <c r="M5" s="2" t="s">
        <v>45</v>
      </c>
    </row>
    <row r="6" customFormat="false" ht="15.5" hidden="false" customHeight="true" outlineLevel="0" collapsed="false">
      <c r="A6" s="5" t="str">
        <f aca="false">HYPERLINK("https://www.fabsurplus.com/sdi_catalog/salesItemDetails.do?id=77013")</f>
        <v>https://www.fabsurplus.com/sdi_catalog/salesItemDetails.do?id=77013</v>
      </c>
      <c r="B6" s="5" t="s">
        <v>46</v>
      </c>
      <c r="C6" s="5" t="s">
        <v>15</v>
      </c>
      <c r="D6" s="5" t="s">
        <v>47</v>
      </c>
      <c r="E6" s="5" t="s">
        <v>48</v>
      </c>
      <c r="F6" s="5" t="s">
        <v>49</v>
      </c>
      <c r="G6" s="5" t="s">
        <v>18</v>
      </c>
      <c r="H6" s="5" t="s">
        <v>19</v>
      </c>
      <c r="I6" s="6" t="n">
        <v>39234</v>
      </c>
      <c r="J6" s="5" t="s">
        <v>20</v>
      </c>
      <c r="K6" s="7" t="s">
        <v>43</v>
      </c>
      <c r="L6" s="8" t="s">
        <v>50</v>
      </c>
      <c r="M6" s="5" t="s">
        <v>45</v>
      </c>
    </row>
    <row r="7" customFormat="false" ht="15.5" hidden="false" customHeight="true" outlineLevel="0" collapsed="false">
      <c r="A7" s="5" t="str">
        <f aca="false">HYPERLINK("https://www.fabsurplus.com/sdi_catalog/salesItemDetails.do?id=77021")</f>
        <v>https://www.fabsurplus.com/sdi_catalog/salesItemDetails.do?id=77021</v>
      </c>
      <c r="B7" s="5" t="s">
        <v>51</v>
      </c>
      <c r="C7" s="5" t="s">
        <v>15</v>
      </c>
      <c r="D7" s="5" t="s">
        <v>52</v>
      </c>
      <c r="E7" s="5" t="s">
        <v>53</v>
      </c>
      <c r="F7" s="5" t="s">
        <v>52</v>
      </c>
      <c r="G7" s="5" t="s">
        <v>18</v>
      </c>
      <c r="H7" s="5" t="s">
        <v>19</v>
      </c>
      <c r="I7" s="6" t="n">
        <v>37196</v>
      </c>
      <c r="J7" s="5" t="s">
        <v>20</v>
      </c>
      <c r="K7" s="5" t="s">
        <v>54</v>
      </c>
      <c r="L7" s="8" t="s">
        <v>55</v>
      </c>
      <c r="M7" s="5" t="s">
        <v>45</v>
      </c>
    </row>
    <row r="8" customFormat="false" ht="15.5" hidden="false" customHeight="true" outlineLevel="0" collapsed="false">
      <c r="A8" s="2" t="str">
        <f aca="false">HYPERLINK("https://www.fabsurplus.com/sdi_catalog/salesItemDetails.do?id=77022")</f>
        <v>https://www.fabsurplus.com/sdi_catalog/salesItemDetails.do?id=77022</v>
      </c>
      <c r="B8" s="2" t="s">
        <v>56</v>
      </c>
      <c r="C8" s="2" t="s">
        <v>15</v>
      </c>
      <c r="D8" s="2" t="s">
        <v>57</v>
      </c>
      <c r="E8" s="2" t="s">
        <v>53</v>
      </c>
      <c r="F8" s="2" t="s">
        <v>52</v>
      </c>
      <c r="G8" s="2" t="s">
        <v>18</v>
      </c>
      <c r="H8" s="2" t="s">
        <v>19</v>
      </c>
      <c r="I8" s="3" t="n">
        <v>37196</v>
      </c>
      <c r="J8" s="2" t="s">
        <v>20</v>
      </c>
      <c r="K8" s="2" t="s">
        <v>54</v>
      </c>
      <c r="L8" s="4" t="s">
        <v>58</v>
      </c>
      <c r="M8" s="2" t="s">
        <v>45</v>
      </c>
    </row>
    <row r="9" customFormat="false" ht="15.5" hidden="false" customHeight="true" outlineLevel="0" collapsed="false">
      <c r="A9" s="5" t="str">
        <f aca="false">HYPERLINK("https://www.fabsurplus.com/sdi_catalog/salesItemDetails.do?id=98708")</f>
        <v>https://www.fabsurplus.com/sdi_catalog/salesItemDetails.do?id=98708</v>
      </c>
      <c r="B9" s="5" t="s">
        <v>59</v>
      </c>
      <c r="C9" s="5" t="s">
        <v>15</v>
      </c>
      <c r="D9" s="5" t="s">
        <v>60</v>
      </c>
      <c r="E9" s="5" t="s">
        <v>26</v>
      </c>
      <c r="F9" s="5" t="s">
        <v>61</v>
      </c>
      <c r="G9" s="5" t="s">
        <v>18</v>
      </c>
      <c r="H9" s="5" t="s">
        <v>27</v>
      </c>
      <c r="I9" s="6" t="n">
        <v>39600</v>
      </c>
      <c r="J9" s="5" t="s">
        <v>20</v>
      </c>
      <c r="K9" s="5" t="s">
        <v>62</v>
      </c>
      <c r="L9" s="5" t="s">
        <v>63</v>
      </c>
      <c r="M9" s="5" t="s">
        <v>30</v>
      </c>
    </row>
    <row r="10" customFormat="false" ht="15.5" hidden="false" customHeight="true" outlineLevel="0" collapsed="false">
      <c r="A10" s="2" t="str">
        <f aca="false">HYPERLINK("https://www.fabsurplus.com/sdi_catalog/salesItemDetails.do?id=98709")</f>
        <v>https://www.fabsurplus.com/sdi_catalog/salesItemDetails.do?id=98709</v>
      </c>
      <c r="B10" s="2" t="s">
        <v>64</v>
      </c>
      <c r="C10" s="2" t="s">
        <v>15</v>
      </c>
      <c r="D10" s="2" t="s">
        <v>65</v>
      </c>
      <c r="E10" s="2" t="s">
        <v>26</v>
      </c>
      <c r="F10" s="2" t="s">
        <v>61</v>
      </c>
      <c r="G10" s="2" t="s">
        <v>18</v>
      </c>
      <c r="H10" s="2" t="s">
        <v>27</v>
      </c>
      <c r="I10" s="3" t="n">
        <v>39600</v>
      </c>
      <c r="J10" s="2" t="s">
        <v>20</v>
      </c>
      <c r="K10" s="2" t="s">
        <v>62</v>
      </c>
      <c r="L10" s="2" t="s">
        <v>63</v>
      </c>
      <c r="M10" s="2" t="s">
        <v>30</v>
      </c>
    </row>
    <row r="11" customFormat="false" ht="15.5" hidden="false" customHeight="true" outlineLevel="0" collapsed="false">
      <c r="A11" s="2" t="str">
        <f aca="false">HYPERLINK("https://www.fabsurplus.com/sdi_catalog/salesItemDetails.do?id=100888")</f>
        <v>https://www.fabsurplus.com/sdi_catalog/salesItemDetails.do?id=100888</v>
      </c>
      <c r="B11" s="2" t="s">
        <v>66</v>
      </c>
      <c r="C11" s="2" t="s">
        <v>15</v>
      </c>
      <c r="D11" s="2" t="s">
        <v>67</v>
      </c>
      <c r="E11" s="2" t="s">
        <v>26</v>
      </c>
      <c r="F11" s="2" t="s">
        <v>61</v>
      </c>
      <c r="G11" s="2" t="s">
        <v>18</v>
      </c>
      <c r="H11" s="2" t="s">
        <v>27</v>
      </c>
      <c r="I11" s="3" t="n">
        <v>39600</v>
      </c>
      <c r="J11" s="2" t="s">
        <v>20</v>
      </c>
      <c r="K11" s="2" t="s">
        <v>62</v>
      </c>
      <c r="L11" s="2" t="s">
        <v>63</v>
      </c>
      <c r="M11" s="2" t="s">
        <v>30</v>
      </c>
    </row>
    <row r="12" customFormat="false" ht="15.5" hidden="false" customHeight="true" outlineLevel="0" collapsed="false">
      <c r="A12" s="5" t="str">
        <f aca="false">HYPERLINK("https://www.fabsurplus.com/sdi_catalog/salesItemDetails.do?id=77009")</f>
        <v>https://www.fabsurplus.com/sdi_catalog/salesItemDetails.do?id=77009</v>
      </c>
      <c r="B12" s="5" t="s">
        <v>68</v>
      </c>
      <c r="C12" s="5" t="s">
        <v>15</v>
      </c>
      <c r="D12" s="5" t="s">
        <v>69</v>
      </c>
      <c r="E12" s="5" t="s">
        <v>53</v>
      </c>
      <c r="F12" s="5" t="s">
        <v>70</v>
      </c>
      <c r="G12" s="5" t="s">
        <v>18</v>
      </c>
      <c r="H12" s="5" t="s">
        <v>19</v>
      </c>
      <c r="I12" s="6" t="n">
        <v>37043</v>
      </c>
      <c r="J12" s="5" t="s">
        <v>20</v>
      </c>
      <c r="K12" s="5" t="s">
        <v>54</v>
      </c>
      <c r="L12" s="8" t="s">
        <v>71</v>
      </c>
      <c r="M12" s="5" t="s">
        <v>45</v>
      </c>
    </row>
    <row r="13" customFormat="false" ht="15.5" hidden="false" customHeight="true" outlineLevel="0" collapsed="false">
      <c r="A13" s="2" t="str">
        <f aca="false">HYPERLINK("https://www.fabsurplus.com/sdi_catalog/salesItemDetails.do?id=77010")</f>
        <v>https://www.fabsurplus.com/sdi_catalog/salesItemDetails.do?id=77010</v>
      </c>
      <c r="B13" s="2" t="s">
        <v>72</v>
      </c>
      <c r="C13" s="2" t="s">
        <v>15</v>
      </c>
      <c r="D13" s="2" t="s">
        <v>73</v>
      </c>
      <c r="E13" s="2" t="s">
        <v>53</v>
      </c>
      <c r="F13" s="2" t="s">
        <v>70</v>
      </c>
      <c r="G13" s="2" t="s">
        <v>18</v>
      </c>
      <c r="H13" s="2" t="s">
        <v>19</v>
      </c>
      <c r="I13" s="3" t="n">
        <v>37196</v>
      </c>
      <c r="J13" s="2" t="s">
        <v>20</v>
      </c>
      <c r="K13" s="2" t="s">
        <v>54</v>
      </c>
      <c r="L13" s="4" t="s">
        <v>74</v>
      </c>
      <c r="M13" s="2" t="s">
        <v>45</v>
      </c>
    </row>
    <row r="14" customFormat="false" ht="15.5" hidden="false" customHeight="true" outlineLevel="0" collapsed="false">
      <c r="A14" s="5" t="str">
        <f aca="false">HYPERLINK("https://www.fabsurplus.com/sdi_catalog/salesItemDetails.do?id=98710")</f>
        <v>https://www.fabsurplus.com/sdi_catalog/salesItemDetails.do?id=98710</v>
      </c>
      <c r="B14" s="5" t="s">
        <v>75</v>
      </c>
      <c r="C14" s="5" t="s">
        <v>15</v>
      </c>
      <c r="D14" s="5" t="s">
        <v>76</v>
      </c>
      <c r="E14" s="5" t="s">
        <v>26</v>
      </c>
      <c r="F14" s="5" t="s">
        <v>77</v>
      </c>
      <c r="G14" s="5" t="s">
        <v>18</v>
      </c>
      <c r="H14" s="5" t="s">
        <v>27</v>
      </c>
      <c r="I14" s="6" t="n">
        <v>39600</v>
      </c>
      <c r="J14" s="5" t="s">
        <v>20</v>
      </c>
      <c r="K14" s="5" t="s">
        <v>78</v>
      </c>
      <c r="L14" s="5" t="s">
        <v>79</v>
      </c>
      <c r="M14" s="5" t="s">
        <v>30</v>
      </c>
    </row>
    <row r="15" customFormat="false" ht="15.5" hidden="false" customHeight="true" outlineLevel="0" collapsed="false">
      <c r="A15" s="2" t="str">
        <f aca="false">HYPERLINK("https://www.fabsurplus.com/sdi_catalog/salesItemDetails.do?id=98711")</f>
        <v>https://www.fabsurplus.com/sdi_catalog/salesItemDetails.do?id=98711</v>
      </c>
      <c r="B15" s="2" t="s">
        <v>80</v>
      </c>
      <c r="C15" s="2" t="s">
        <v>15</v>
      </c>
      <c r="D15" s="2" t="s">
        <v>81</v>
      </c>
      <c r="E15" s="2" t="s">
        <v>26</v>
      </c>
      <c r="F15" s="2" t="s">
        <v>82</v>
      </c>
      <c r="G15" s="2" t="s">
        <v>18</v>
      </c>
      <c r="H15" s="2" t="s">
        <v>27</v>
      </c>
      <c r="I15" s="3" t="n">
        <v>39600</v>
      </c>
      <c r="J15" s="2" t="s">
        <v>20</v>
      </c>
      <c r="K15" s="2" t="s">
        <v>78</v>
      </c>
      <c r="L15" s="2" t="s">
        <v>83</v>
      </c>
      <c r="M15" s="2" t="s">
        <v>30</v>
      </c>
    </row>
    <row r="16" customFormat="false" ht="15.5" hidden="false" customHeight="true" outlineLevel="0" collapsed="false">
      <c r="A16" s="5" t="str">
        <f aca="false">HYPERLINK("https://www.fabsurplus.com/sdi_catalog/salesItemDetails.do?id=98712")</f>
        <v>https://www.fabsurplus.com/sdi_catalog/salesItemDetails.do?id=98712</v>
      </c>
      <c r="B16" s="5" t="s">
        <v>84</v>
      </c>
      <c r="C16" s="5" t="s">
        <v>15</v>
      </c>
      <c r="D16" s="5" t="s">
        <v>85</v>
      </c>
      <c r="E16" s="5" t="s">
        <v>26</v>
      </c>
      <c r="F16" s="5" t="s">
        <v>86</v>
      </c>
      <c r="G16" s="5" t="s">
        <v>18</v>
      </c>
      <c r="H16" s="5" t="s">
        <v>27</v>
      </c>
      <c r="I16" s="6" t="n">
        <v>39600</v>
      </c>
      <c r="J16" s="5" t="s">
        <v>20</v>
      </c>
      <c r="K16" s="5" t="s">
        <v>78</v>
      </c>
      <c r="L16" s="5" t="s">
        <v>87</v>
      </c>
      <c r="M16" s="5" t="s">
        <v>30</v>
      </c>
    </row>
    <row r="17" customFormat="false" ht="15.5" hidden="false" customHeight="true" outlineLevel="0" collapsed="false">
      <c r="A17" s="2" t="str">
        <f aca="false">HYPERLINK("https://www.fabsurplus.com/sdi_catalog/salesItemDetails.do?id=98713")</f>
        <v>https://www.fabsurplus.com/sdi_catalog/salesItemDetails.do?id=98713</v>
      </c>
      <c r="B17" s="2" t="s">
        <v>88</v>
      </c>
      <c r="C17" s="2" t="s">
        <v>15</v>
      </c>
      <c r="D17" s="2" t="s">
        <v>89</v>
      </c>
      <c r="E17" s="2"/>
      <c r="F17" s="2" t="s">
        <v>90</v>
      </c>
      <c r="G17" s="2" t="s">
        <v>18</v>
      </c>
      <c r="H17" s="2" t="s">
        <v>91</v>
      </c>
      <c r="I17" s="3" t="n">
        <v>39600</v>
      </c>
      <c r="J17" s="2" t="s">
        <v>20</v>
      </c>
      <c r="K17" s="2" t="s">
        <v>92</v>
      </c>
      <c r="L17" s="2"/>
      <c r="M17" s="2" t="s">
        <v>30</v>
      </c>
    </row>
    <row r="18" customFormat="false" ht="15.5" hidden="false" customHeight="true" outlineLevel="0" collapsed="false">
      <c r="A18" s="5" t="str">
        <f aca="false">HYPERLINK("https://www.fabsurplus.com/sdi_catalog/salesItemDetails.do?id=98715")</f>
        <v>https://www.fabsurplus.com/sdi_catalog/salesItemDetails.do?id=98715</v>
      </c>
      <c r="B18" s="5" t="s">
        <v>93</v>
      </c>
      <c r="C18" s="5" t="s">
        <v>94</v>
      </c>
      <c r="D18" s="5" t="s">
        <v>95</v>
      </c>
      <c r="E18" s="5" t="s">
        <v>26</v>
      </c>
      <c r="F18" s="5" t="s">
        <v>96</v>
      </c>
      <c r="G18" s="5" t="s">
        <v>18</v>
      </c>
      <c r="H18" s="5" t="s">
        <v>27</v>
      </c>
      <c r="I18" s="6" t="n">
        <v>39600</v>
      </c>
      <c r="J18" s="5" t="s">
        <v>20</v>
      </c>
      <c r="K18" s="5" t="s">
        <v>62</v>
      </c>
      <c r="L18" s="5" t="s">
        <v>97</v>
      </c>
      <c r="M18" s="5" t="s">
        <v>30</v>
      </c>
    </row>
    <row r="19" customFormat="false" ht="15.5" hidden="false" customHeight="true" outlineLevel="0" collapsed="false">
      <c r="A19" s="2" t="str">
        <f aca="false">HYPERLINK("https://www.fabsurplus.com/sdi_catalog/salesItemDetails.do?id=98716")</f>
        <v>https://www.fabsurplus.com/sdi_catalog/salesItemDetails.do?id=98716</v>
      </c>
      <c r="B19" s="2" t="s">
        <v>98</v>
      </c>
      <c r="C19" s="2" t="s">
        <v>94</v>
      </c>
      <c r="D19" s="2" t="s">
        <v>99</v>
      </c>
      <c r="E19" s="2" t="s">
        <v>26</v>
      </c>
      <c r="F19" s="2" t="s">
        <v>96</v>
      </c>
      <c r="G19" s="2" t="s">
        <v>18</v>
      </c>
      <c r="H19" s="2" t="s">
        <v>27</v>
      </c>
      <c r="I19" s="3" t="n">
        <v>39600</v>
      </c>
      <c r="J19" s="2" t="s">
        <v>20</v>
      </c>
      <c r="K19" s="2" t="s">
        <v>62</v>
      </c>
      <c r="L19" s="2" t="s">
        <v>97</v>
      </c>
      <c r="M19" s="2" t="s">
        <v>30</v>
      </c>
    </row>
    <row r="20" customFormat="false" ht="15.5" hidden="false" customHeight="true" outlineLevel="0" collapsed="false">
      <c r="A20" s="5" t="str">
        <f aca="false">HYPERLINK("https://www.fabsurplus.com/sdi_catalog/salesItemDetails.do?id=98717")</f>
        <v>https://www.fabsurplus.com/sdi_catalog/salesItemDetails.do?id=98717</v>
      </c>
      <c r="B20" s="5" t="s">
        <v>100</v>
      </c>
      <c r="C20" s="5" t="s">
        <v>94</v>
      </c>
      <c r="D20" s="5" t="s">
        <v>101</v>
      </c>
      <c r="E20" s="5" t="s">
        <v>26</v>
      </c>
      <c r="F20" s="5" t="s">
        <v>96</v>
      </c>
      <c r="G20" s="5" t="s">
        <v>18</v>
      </c>
      <c r="H20" s="5" t="s">
        <v>27</v>
      </c>
      <c r="I20" s="6" t="n">
        <v>39600</v>
      </c>
      <c r="J20" s="5" t="s">
        <v>20</v>
      </c>
      <c r="K20" s="5" t="s">
        <v>62</v>
      </c>
      <c r="L20" s="5" t="s">
        <v>97</v>
      </c>
      <c r="M20" s="5" t="s">
        <v>30</v>
      </c>
    </row>
    <row r="21" customFormat="false" ht="15.5" hidden="false" customHeight="true" outlineLevel="0" collapsed="false">
      <c r="A21" s="2" t="str">
        <f aca="false">HYPERLINK("https://www.fabsurplus.com/sdi_catalog/salesItemDetails.do?id=98718")</f>
        <v>https://www.fabsurplus.com/sdi_catalog/salesItemDetails.do?id=98718</v>
      </c>
      <c r="B21" s="2" t="s">
        <v>102</v>
      </c>
      <c r="C21" s="2" t="s">
        <v>103</v>
      </c>
      <c r="D21" s="2" t="s">
        <v>104</v>
      </c>
      <c r="E21" s="2" t="s">
        <v>105</v>
      </c>
      <c r="F21" s="2" t="s">
        <v>106</v>
      </c>
      <c r="G21" s="2" t="s">
        <v>18</v>
      </c>
      <c r="H21" s="2" t="s">
        <v>27</v>
      </c>
      <c r="I21" s="3" t="n">
        <v>39600</v>
      </c>
      <c r="J21" s="2" t="s">
        <v>20</v>
      </c>
      <c r="K21" s="2" t="s">
        <v>107</v>
      </c>
      <c r="L21" s="2" t="s">
        <v>108</v>
      </c>
      <c r="M21" s="2" t="s">
        <v>30</v>
      </c>
    </row>
    <row r="22" customFormat="false" ht="15.5" hidden="false" customHeight="true" outlineLevel="0" collapsed="false">
      <c r="A22" s="5" t="str">
        <f aca="false">HYPERLINK("https://www.fabsurplus.com/sdi_catalog/salesItemDetails.do?id=98719")</f>
        <v>https://www.fabsurplus.com/sdi_catalog/salesItemDetails.do?id=98719</v>
      </c>
      <c r="B22" s="5" t="s">
        <v>109</v>
      </c>
      <c r="C22" s="5" t="s">
        <v>110</v>
      </c>
      <c r="D22" s="5" t="s">
        <v>111</v>
      </c>
      <c r="E22" s="5" t="s">
        <v>112</v>
      </c>
      <c r="F22" s="5" t="s">
        <v>113</v>
      </c>
      <c r="G22" s="5" t="s">
        <v>18</v>
      </c>
      <c r="H22" s="5" t="s">
        <v>91</v>
      </c>
      <c r="I22" s="6" t="n">
        <v>39600</v>
      </c>
      <c r="J22" s="5" t="s">
        <v>20</v>
      </c>
      <c r="K22" s="5" t="s">
        <v>114</v>
      </c>
      <c r="L22" s="5" t="s">
        <v>115</v>
      </c>
      <c r="M22" s="5" t="s">
        <v>30</v>
      </c>
    </row>
    <row r="23" customFormat="false" ht="15.5" hidden="false" customHeight="true" outlineLevel="0" collapsed="false">
      <c r="A23" s="2" t="str">
        <f aca="false">HYPERLINK("https://www.fabsurplus.com/sdi_catalog/salesItemDetails.do?id=56144")</f>
        <v>https://www.fabsurplus.com/sdi_catalog/salesItemDetails.do?id=56144</v>
      </c>
      <c r="B23" s="2" t="s">
        <v>116</v>
      </c>
      <c r="C23" s="2" t="s">
        <v>117</v>
      </c>
      <c r="D23" s="2" t="s">
        <v>118</v>
      </c>
      <c r="E23" s="2" t="s">
        <v>119</v>
      </c>
      <c r="F23" s="2" t="s">
        <v>120</v>
      </c>
      <c r="G23" s="2" t="s">
        <v>18</v>
      </c>
      <c r="H23" s="2" t="s">
        <v>19</v>
      </c>
      <c r="I23" s="3" t="n">
        <v>37773</v>
      </c>
      <c r="J23" s="2" t="s">
        <v>20</v>
      </c>
      <c r="K23" s="2" t="s">
        <v>121</v>
      </c>
      <c r="L23" s="4" t="s">
        <v>122</v>
      </c>
      <c r="M23" s="2" t="s">
        <v>45</v>
      </c>
    </row>
    <row r="24" customFormat="false" ht="15.5" hidden="false" customHeight="true" outlineLevel="0" collapsed="false">
      <c r="A24" s="5" t="str">
        <f aca="false">HYPERLINK("https://www.fabsurplus.com/sdi_catalog/salesItemDetails.do?id=56140")</f>
        <v>https://www.fabsurplus.com/sdi_catalog/salesItemDetails.do?id=56140</v>
      </c>
      <c r="B24" s="5" t="s">
        <v>123</v>
      </c>
      <c r="C24" s="5" t="s">
        <v>124</v>
      </c>
      <c r="D24" s="5" t="s">
        <v>125</v>
      </c>
      <c r="E24" s="5" t="s">
        <v>126</v>
      </c>
      <c r="F24" s="5" t="s">
        <v>127</v>
      </c>
      <c r="G24" s="5" t="s">
        <v>18</v>
      </c>
      <c r="H24" s="5" t="s">
        <v>128</v>
      </c>
      <c r="I24" s="6" t="n">
        <v>37043</v>
      </c>
      <c r="J24" s="5" t="s">
        <v>20</v>
      </c>
      <c r="K24" s="5" t="s">
        <v>129</v>
      </c>
      <c r="L24" s="8" t="s">
        <v>130</v>
      </c>
      <c r="M24" s="5" t="s">
        <v>45</v>
      </c>
    </row>
    <row r="25" customFormat="false" ht="15.5" hidden="false" customHeight="true" outlineLevel="0" collapsed="false">
      <c r="A25" s="2" t="str">
        <f aca="false">HYPERLINK("https://www.fabsurplus.com/sdi_catalog/salesItemDetails.do?id=98720")</f>
        <v>https://www.fabsurplus.com/sdi_catalog/salesItemDetails.do?id=98720</v>
      </c>
      <c r="B25" s="2" t="s">
        <v>131</v>
      </c>
      <c r="C25" s="2" t="s">
        <v>117</v>
      </c>
      <c r="D25" s="2" t="s">
        <v>132</v>
      </c>
      <c r="E25" s="2"/>
      <c r="F25" s="2" t="s">
        <v>133</v>
      </c>
      <c r="G25" s="2" t="s">
        <v>18</v>
      </c>
      <c r="H25" s="2" t="s">
        <v>27</v>
      </c>
      <c r="I25" s="3" t="n">
        <v>39600</v>
      </c>
      <c r="J25" s="2" t="s">
        <v>20</v>
      </c>
      <c r="K25" s="2" t="s">
        <v>129</v>
      </c>
      <c r="L25" s="2" t="s">
        <v>134</v>
      </c>
      <c r="M25" s="2" t="s">
        <v>30</v>
      </c>
    </row>
    <row r="26" customFormat="false" ht="15.5" hidden="false" customHeight="true" outlineLevel="0" collapsed="false">
      <c r="A26" s="5" t="str">
        <f aca="false">HYPERLINK("https://www.fabsurplus.com/sdi_catalog/salesItemDetails.do?id=98721")</f>
        <v>https://www.fabsurplus.com/sdi_catalog/salesItemDetails.do?id=98721</v>
      </c>
      <c r="B26" s="5" t="s">
        <v>135</v>
      </c>
      <c r="C26" s="5" t="s">
        <v>117</v>
      </c>
      <c r="D26" s="5" t="s">
        <v>136</v>
      </c>
      <c r="E26" s="5" t="s">
        <v>137</v>
      </c>
      <c r="F26" s="5" t="s">
        <v>138</v>
      </c>
      <c r="G26" s="5" t="s">
        <v>18</v>
      </c>
      <c r="H26" s="5" t="s">
        <v>27</v>
      </c>
      <c r="I26" s="6" t="n">
        <v>39600</v>
      </c>
      <c r="J26" s="5" t="s">
        <v>20</v>
      </c>
      <c r="K26" s="5" t="s">
        <v>43</v>
      </c>
      <c r="L26" s="8" t="s">
        <v>139</v>
      </c>
      <c r="M26" s="5" t="s">
        <v>30</v>
      </c>
    </row>
    <row r="27" customFormat="false" ht="15.5" hidden="false" customHeight="true" outlineLevel="0" collapsed="false">
      <c r="A27" s="2" t="str">
        <f aca="false">HYPERLINK("https://www.fabsurplus.com/sdi_catalog/salesItemDetails.do?id=98722")</f>
        <v>https://www.fabsurplus.com/sdi_catalog/salesItemDetails.do?id=98722</v>
      </c>
      <c r="B27" s="2" t="s">
        <v>140</v>
      </c>
      <c r="C27" s="2" t="s">
        <v>117</v>
      </c>
      <c r="D27" s="2" t="s">
        <v>141</v>
      </c>
      <c r="E27" s="2" t="s">
        <v>142</v>
      </c>
      <c r="F27" s="2" t="s">
        <v>138</v>
      </c>
      <c r="G27" s="2" t="s">
        <v>18</v>
      </c>
      <c r="H27" s="2" t="s">
        <v>27</v>
      </c>
      <c r="I27" s="3" t="n">
        <v>39600</v>
      </c>
      <c r="J27" s="2" t="s">
        <v>20</v>
      </c>
      <c r="K27" s="2" t="s">
        <v>43</v>
      </c>
      <c r="L27" s="4" t="s">
        <v>139</v>
      </c>
      <c r="M27" s="2" t="s">
        <v>30</v>
      </c>
    </row>
    <row r="28" customFormat="false" ht="15.5" hidden="false" customHeight="true" outlineLevel="0" collapsed="false">
      <c r="A28" s="5" t="str">
        <f aca="false">HYPERLINK("https://www.fabsurplus.com/sdi_catalog/salesItemDetails.do?id=98723")</f>
        <v>https://www.fabsurplus.com/sdi_catalog/salesItemDetails.do?id=98723</v>
      </c>
      <c r="B28" s="5" t="s">
        <v>143</v>
      </c>
      <c r="C28" s="5" t="s">
        <v>117</v>
      </c>
      <c r="D28" s="5" t="s">
        <v>144</v>
      </c>
      <c r="E28" s="5"/>
      <c r="F28" s="5" t="s">
        <v>145</v>
      </c>
      <c r="G28" s="5" t="s">
        <v>18</v>
      </c>
      <c r="H28" s="5" t="s">
        <v>27</v>
      </c>
      <c r="I28" s="6" t="n">
        <v>39600</v>
      </c>
      <c r="J28" s="5" t="s">
        <v>20</v>
      </c>
      <c r="K28" s="5" t="s">
        <v>146</v>
      </c>
      <c r="L28" s="5" t="s">
        <v>147</v>
      </c>
      <c r="M28" s="5" t="s">
        <v>30</v>
      </c>
    </row>
    <row r="29" customFormat="false" ht="15.5" hidden="false" customHeight="true" outlineLevel="0" collapsed="false">
      <c r="A29" s="2" t="str">
        <f aca="false">HYPERLINK("https://www.fabsurplus.com/sdi_catalog/salesItemDetails.do?id=98725")</f>
        <v>https://www.fabsurplus.com/sdi_catalog/salesItemDetails.do?id=98725</v>
      </c>
      <c r="B29" s="2" t="s">
        <v>148</v>
      </c>
      <c r="C29" s="2" t="s">
        <v>117</v>
      </c>
      <c r="D29" s="2" t="s">
        <v>149</v>
      </c>
      <c r="E29" s="2"/>
      <c r="F29" s="2" t="s">
        <v>150</v>
      </c>
      <c r="G29" s="2" t="s">
        <v>18</v>
      </c>
      <c r="H29" s="2" t="s">
        <v>27</v>
      </c>
      <c r="I29" s="3" t="n">
        <v>39600</v>
      </c>
      <c r="J29" s="2" t="s">
        <v>20</v>
      </c>
      <c r="K29" s="2" t="s">
        <v>151</v>
      </c>
      <c r="L29" s="4" t="s">
        <v>152</v>
      </c>
      <c r="M29" s="2" t="s">
        <v>30</v>
      </c>
    </row>
    <row r="30" customFormat="false" ht="15.5" hidden="false" customHeight="true" outlineLevel="0" collapsed="false">
      <c r="A30" s="5" t="str">
        <f aca="false">HYPERLINK("https://www.fabsurplus.com/sdi_catalog/salesItemDetails.do?id=56141")</f>
        <v>https://www.fabsurplus.com/sdi_catalog/salesItemDetails.do?id=56141</v>
      </c>
      <c r="B30" s="5" t="s">
        <v>153</v>
      </c>
      <c r="C30" s="5" t="s">
        <v>154</v>
      </c>
      <c r="D30" s="5" t="s">
        <v>155</v>
      </c>
      <c r="E30" s="5" t="s">
        <v>156</v>
      </c>
      <c r="F30" s="5" t="s">
        <v>157</v>
      </c>
      <c r="G30" s="5" t="s">
        <v>18</v>
      </c>
      <c r="H30" s="5" t="s">
        <v>128</v>
      </c>
      <c r="I30" s="6" t="n">
        <v>38504</v>
      </c>
      <c r="J30" s="5" t="s">
        <v>20</v>
      </c>
      <c r="K30" s="5" t="s">
        <v>158</v>
      </c>
      <c r="L30" s="8" t="s">
        <v>159</v>
      </c>
      <c r="M30" s="5" t="s">
        <v>45</v>
      </c>
    </row>
    <row r="31" customFormat="false" ht="15.5" hidden="false" customHeight="true" outlineLevel="0" collapsed="false">
      <c r="A31" s="2" t="str">
        <f aca="false">HYPERLINK("https://www.fabsurplus.com/sdi_catalog/salesItemDetails.do?id=56310")</f>
        <v>https://www.fabsurplus.com/sdi_catalog/salesItemDetails.do?id=56310</v>
      </c>
      <c r="B31" s="2" t="s">
        <v>160</v>
      </c>
      <c r="C31" s="2" t="s">
        <v>161</v>
      </c>
      <c r="D31" s="2" t="s">
        <v>162</v>
      </c>
      <c r="E31" s="2" t="s">
        <v>163</v>
      </c>
      <c r="F31" s="2" t="s">
        <v>164</v>
      </c>
      <c r="G31" s="2" t="s">
        <v>18</v>
      </c>
      <c r="H31" s="2" t="s">
        <v>165</v>
      </c>
      <c r="I31" s="3" t="n">
        <v>37773</v>
      </c>
      <c r="J31" s="2" t="s">
        <v>20</v>
      </c>
      <c r="K31" s="2" t="s">
        <v>78</v>
      </c>
      <c r="L31" s="4" t="s">
        <v>166</v>
      </c>
      <c r="M31" s="2" t="s">
        <v>45</v>
      </c>
    </row>
    <row r="32" customFormat="false" ht="15.5" hidden="false" customHeight="true" outlineLevel="0" collapsed="false">
      <c r="A32" s="5" t="str">
        <f aca="false">HYPERLINK("https://www.fabsurplus.com/sdi_catalog/salesItemDetails.do?id=98726")</f>
        <v>https://www.fabsurplus.com/sdi_catalog/salesItemDetails.do?id=98726</v>
      </c>
      <c r="B32" s="5" t="s">
        <v>167</v>
      </c>
      <c r="C32" s="5" t="s">
        <v>161</v>
      </c>
      <c r="D32" s="5" t="s">
        <v>168</v>
      </c>
      <c r="E32" s="5" t="s">
        <v>169</v>
      </c>
      <c r="F32" s="5" t="s">
        <v>170</v>
      </c>
      <c r="G32" s="5" t="s">
        <v>18</v>
      </c>
      <c r="H32" s="5" t="s">
        <v>91</v>
      </c>
      <c r="I32" s="6" t="n">
        <v>39600</v>
      </c>
      <c r="J32" s="5" t="s">
        <v>20</v>
      </c>
      <c r="K32" s="5" t="s">
        <v>78</v>
      </c>
      <c r="L32" s="5" t="s">
        <v>171</v>
      </c>
      <c r="M32" s="5" t="s">
        <v>30</v>
      </c>
    </row>
    <row r="33" customFormat="false" ht="15.5" hidden="false" customHeight="true" outlineLevel="0" collapsed="false">
      <c r="A33" s="2" t="str">
        <f aca="false">HYPERLINK("https://www.fabsurplus.com/sdi_catalog/salesItemDetails.do?id=98727")</f>
        <v>https://www.fabsurplus.com/sdi_catalog/salesItemDetails.do?id=98727</v>
      </c>
      <c r="B33" s="2" t="s">
        <v>172</v>
      </c>
      <c r="C33" s="2" t="s">
        <v>161</v>
      </c>
      <c r="D33" s="2" t="s">
        <v>173</v>
      </c>
      <c r="E33" s="2" t="s">
        <v>174</v>
      </c>
      <c r="F33" s="2" t="s">
        <v>175</v>
      </c>
      <c r="G33" s="2" t="s">
        <v>18</v>
      </c>
      <c r="H33" s="2" t="s">
        <v>91</v>
      </c>
      <c r="I33" s="3" t="n">
        <v>39600</v>
      </c>
      <c r="J33" s="2" t="s">
        <v>20</v>
      </c>
      <c r="K33" s="2" t="s">
        <v>78</v>
      </c>
      <c r="L33" s="2" t="s">
        <v>176</v>
      </c>
      <c r="M33" s="2" t="s">
        <v>30</v>
      </c>
    </row>
    <row r="34" customFormat="false" ht="15.5" hidden="false" customHeight="true" outlineLevel="0" collapsed="false">
      <c r="A34" s="5" t="str">
        <f aca="false">HYPERLINK("https://www.fabsurplus.com/sdi_catalog/salesItemDetails.do?id=98728")</f>
        <v>https://www.fabsurplus.com/sdi_catalog/salesItemDetails.do?id=98728</v>
      </c>
      <c r="B34" s="5" t="s">
        <v>177</v>
      </c>
      <c r="C34" s="5" t="s">
        <v>161</v>
      </c>
      <c r="D34" s="5" t="s">
        <v>178</v>
      </c>
      <c r="E34" s="5" t="s">
        <v>179</v>
      </c>
      <c r="F34" s="5" t="s">
        <v>180</v>
      </c>
      <c r="G34" s="5" t="s">
        <v>18</v>
      </c>
      <c r="H34" s="5" t="s">
        <v>91</v>
      </c>
      <c r="I34" s="6" t="n">
        <v>39600</v>
      </c>
      <c r="J34" s="5" t="s">
        <v>20</v>
      </c>
      <c r="K34" s="5" t="s">
        <v>78</v>
      </c>
      <c r="L34" s="5" t="s">
        <v>181</v>
      </c>
      <c r="M34" s="5" t="s">
        <v>30</v>
      </c>
    </row>
    <row r="35" customFormat="false" ht="15.5" hidden="false" customHeight="true" outlineLevel="0" collapsed="false">
      <c r="A35" s="2" t="str">
        <f aca="false">HYPERLINK("https://www.fabsurplus.com/sdi_catalog/salesItemDetails.do?id=98729")</f>
        <v>https://www.fabsurplus.com/sdi_catalog/salesItemDetails.do?id=98729</v>
      </c>
      <c r="B35" s="2" t="s">
        <v>182</v>
      </c>
      <c r="C35" s="2" t="s">
        <v>183</v>
      </c>
      <c r="D35" s="2" t="s">
        <v>184</v>
      </c>
      <c r="E35" s="2" t="s">
        <v>185</v>
      </c>
      <c r="F35" s="2" t="s">
        <v>186</v>
      </c>
      <c r="G35" s="2" t="s">
        <v>18</v>
      </c>
      <c r="H35" s="2" t="s">
        <v>91</v>
      </c>
      <c r="I35" s="3" t="n">
        <v>40330</v>
      </c>
      <c r="J35" s="2" t="s">
        <v>20</v>
      </c>
      <c r="K35" s="2" t="s">
        <v>107</v>
      </c>
      <c r="L35" s="2" t="s">
        <v>187</v>
      </c>
      <c r="M35" s="2" t="s">
        <v>30</v>
      </c>
    </row>
    <row r="36" customFormat="false" ht="15.5" hidden="false" customHeight="true" outlineLevel="0" collapsed="false">
      <c r="A36" s="5" t="str">
        <f aca="false">HYPERLINK("https://www.fabsurplus.com/sdi_catalog/salesItemDetails.do?id=98730")</f>
        <v>https://www.fabsurplus.com/sdi_catalog/salesItemDetails.do?id=98730</v>
      </c>
      <c r="B36" s="5" t="s">
        <v>188</v>
      </c>
      <c r="C36" s="5" t="s">
        <v>189</v>
      </c>
      <c r="D36" s="5" t="s">
        <v>190</v>
      </c>
      <c r="E36" s="5" t="s">
        <v>191</v>
      </c>
      <c r="F36" s="5" t="s">
        <v>192</v>
      </c>
      <c r="G36" s="5" t="s">
        <v>18</v>
      </c>
      <c r="H36" s="5" t="s">
        <v>91</v>
      </c>
      <c r="I36" s="6" t="n">
        <v>39387</v>
      </c>
      <c r="J36" s="5" t="s">
        <v>20</v>
      </c>
      <c r="K36" s="5" t="s">
        <v>146</v>
      </c>
      <c r="L36" s="5" t="s">
        <v>193</v>
      </c>
      <c r="M36" s="5" t="s">
        <v>30</v>
      </c>
    </row>
    <row r="37" customFormat="false" ht="15.5" hidden="false" customHeight="true" outlineLevel="0" collapsed="false">
      <c r="A37" s="5" t="str">
        <f aca="false">HYPERLINK("https://www.fabsurplus.com/sdi_catalog/salesItemDetails.do?id=57773")</f>
        <v>https://www.fabsurplus.com/sdi_catalog/salesItemDetails.do?id=57773</v>
      </c>
      <c r="B37" s="5" t="s">
        <v>194</v>
      </c>
      <c r="C37" s="5" t="s">
        <v>195</v>
      </c>
      <c r="D37" s="5" t="s">
        <v>196</v>
      </c>
      <c r="E37" s="5"/>
      <c r="F37" s="5" t="s">
        <v>197</v>
      </c>
      <c r="G37" s="5" t="s">
        <v>18</v>
      </c>
      <c r="H37" s="5" t="s">
        <v>91</v>
      </c>
      <c r="I37" s="6" t="n">
        <v>38504</v>
      </c>
      <c r="J37" s="5" t="s">
        <v>20</v>
      </c>
      <c r="K37" s="5" t="s">
        <v>158</v>
      </c>
      <c r="L37" s="8" t="s">
        <v>198</v>
      </c>
      <c r="M37" s="5" t="s">
        <v>199</v>
      </c>
    </row>
    <row r="38" customFormat="false" ht="15.5" hidden="false" customHeight="true" outlineLevel="0" collapsed="false">
      <c r="A38" s="2" t="str">
        <f aca="false">HYPERLINK("https://www.fabsurplus.com/sdi_catalog/salesItemDetails.do?id=98731")</f>
        <v>https://www.fabsurplus.com/sdi_catalog/salesItemDetails.do?id=98731</v>
      </c>
      <c r="B38" s="2" t="s">
        <v>200</v>
      </c>
      <c r="C38" s="2" t="s">
        <v>201</v>
      </c>
      <c r="D38" s="2" t="s">
        <v>202</v>
      </c>
      <c r="E38" s="2" t="s">
        <v>203</v>
      </c>
      <c r="F38" s="2" t="s">
        <v>204</v>
      </c>
      <c r="G38" s="2" t="s">
        <v>18</v>
      </c>
      <c r="H38" s="2" t="s">
        <v>91</v>
      </c>
      <c r="I38" s="3" t="n">
        <v>39508</v>
      </c>
      <c r="J38" s="2" t="s">
        <v>20</v>
      </c>
      <c r="K38" s="2" t="s">
        <v>78</v>
      </c>
      <c r="L38" s="2" t="s">
        <v>205</v>
      </c>
      <c r="M38" s="2" t="s">
        <v>30</v>
      </c>
    </row>
    <row r="39" customFormat="false" ht="15.5" hidden="false" customHeight="true" outlineLevel="0" collapsed="false">
      <c r="A39" s="2" t="str">
        <f aca="false">HYPERLINK("https://www.fabsurplus.com/sdi_catalog/salesItemDetails.do?id=76973")</f>
        <v>https://www.fabsurplus.com/sdi_catalog/salesItemDetails.do?id=76973</v>
      </c>
      <c r="B39" s="2" t="s">
        <v>206</v>
      </c>
      <c r="C39" s="2" t="s">
        <v>207</v>
      </c>
      <c r="D39" s="2" t="s">
        <v>113</v>
      </c>
      <c r="E39" s="2"/>
      <c r="F39" s="2" t="s">
        <v>113</v>
      </c>
      <c r="G39" s="2" t="s">
        <v>18</v>
      </c>
      <c r="H39" s="2" t="s">
        <v>113</v>
      </c>
      <c r="I39" s="3" t="n">
        <v>38504</v>
      </c>
      <c r="J39" s="2" t="s">
        <v>20</v>
      </c>
      <c r="K39" s="2" t="s">
        <v>146</v>
      </c>
      <c r="L39" s="4" t="s">
        <v>208</v>
      </c>
      <c r="M39" s="2" t="s">
        <v>209</v>
      </c>
    </row>
    <row r="40" customFormat="false" ht="15.5" hidden="false" customHeight="true" outlineLevel="0" collapsed="false">
      <c r="A40" s="5" t="str">
        <f aca="false">HYPERLINK("https://www.fabsurplus.com/sdi_catalog/salesItemDetails.do?id=56813")</f>
        <v>https://www.fabsurplus.com/sdi_catalog/salesItemDetails.do?id=56813</v>
      </c>
      <c r="B40" s="5" t="s">
        <v>210</v>
      </c>
      <c r="C40" s="5" t="s">
        <v>207</v>
      </c>
      <c r="D40" s="5" t="s">
        <v>211</v>
      </c>
      <c r="E40" s="5"/>
      <c r="F40" s="5" t="s">
        <v>212</v>
      </c>
      <c r="G40" s="5" t="s">
        <v>18</v>
      </c>
      <c r="H40" s="5" t="s">
        <v>213</v>
      </c>
      <c r="I40" s="6" t="n">
        <v>38504</v>
      </c>
      <c r="J40" s="5" t="s">
        <v>20</v>
      </c>
      <c r="K40" s="5" t="s">
        <v>214</v>
      </c>
      <c r="L40" s="8" t="s">
        <v>215</v>
      </c>
      <c r="M40" s="5" t="s">
        <v>209</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2020-09-10T17:09:37Z</dcterms:modified>
  <cp:revision>9</cp:revision>
  <dc:subject/>
  <dc:title/>
</cp:coreProperties>
</file>