
<file path=[Content_Types].xml><?xml version="1.0" encoding="utf-8"?>
<Types xmlns="http://schemas.openxmlformats.org/package/2006/content-types">
  <Override PartName="/xl/_rels/workbook.xml.rels" ContentType="application/vnd.openxmlformats-package.relationships+xml"/>
  <Override PartName="/xl/sharedStrings.xml" ContentType="application/vnd.openxmlformats-officedocument.spreadsheetml.sharedStrings+xml"/>
  <Override PartName="/xl/worksheets/sheet1.xml" ContentType="application/vnd.openxmlformats-officedocument.spreadsheetml.worksheet+xml"/>
  <Override PartName="/xl/workbook.xml" ContentType="application/vnd.openxmlformats-officedocument.spreadsheetml.sheet.main+xml"/>
  <Override PartName="/xl/styles.xml" ContentType="application/vnd.openxmlformats-officedocument.spreadsheetml.styles+xml"/>
  <Override PartName="/_rels/.rels" ContentType="application/vnd.openxmlformats-package.relationships+xml"/>
  <Override PartName="/docProps/custom.xml" ContentType="application/vnd.openxmlformats-officedocument.custom-properties+xml"/>
  <Override PartName="/docProps/core.xml" ContentType="application/vnd.openxmlformats-package.core-properties+xml"/>
  <Override PartName="/docProps/app.xml" ContentType="application/vnd.openxmlformats-officedocument.extended-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Salesitem export" sheetId="1" state="visible" r:id="rId2"/>
  </sheets>
  <definedNames>
    <definedName function="false" hidden="false" localSheetId="0" name="_xlnm.Print_Area" vbProcedure="false">#REF!</definedName>
    <definedName function="false" hidden="false" localSheetId="0" name="_xlnm.Sheet_Title" vbProcedure="false">"Salesitem export"</definedName>
  </definedNames>
  <calcPr iterateCount="100" refMode="A1" iterate="false" iterateDelta="0.001"/>
  <extLst>
    <ext xmlns:loext="http://schemas.libreoffice.org/" uri="{7626C862-2A13-11E5-B345-FEFF819CDC9F}">
      <loext:extCalcPr stringRefSyntax="CalcA1ExcelA1"/>
    </ext>
  </extLst>
</workbook>
</file>

<file path=xl/sharedStrings.xml><?xml version="1.0" encoding="utf-8"?>
<sst xmlns="http://schemas.openxmlformats.org/spreadsheetml/2006/main" count="250" uniqueCount="159">
  <si>
    <t xml:space="preserve">URL</t>
  </si>
  <si>
    <t xml:space="preserve">SDI ID</t>
  </si>
  <si>
    <t xml:space="preserve">Manufacturer</t>
  </si>
  <si>
    <t xml:space="preserve">Model</t>
  </si>
  <si>
    <t xml:space="preserve">Description</t>
  </si>
  <si>
    <t xml:space="preserve">Qty</t>
  </si>
  <si>
    <t xml:space="preserve">Version</t>
  </si>
  <si>
    <t xml:space="preserve">Condition</t>
  </si>
  <si>
    <t xml:space="preserve">Deinstallation date</t>
  </si>
  <si>
    <t xml:space="preserve">Vintage</t>
  </si>
  <si>
    <t xml:space="preserve">Comments</t>
  </si>
  <si>
    <t xml:space="preserve">94015</t>
  </si>
  <si>
    <t xml:space="preserve">AKRION</t>
  </si>
  <si>
    <t xml:space="preserve">V3</t>
  </si>
  <si>
    <t xml:space="preserve">Solar Wet Bench System</t>
  </si>
  <si>
    <t xml:space="preserve">1</t>
  </si>
  <si>
    <t xml:space="preserve">Solar</t>
  </si>
  <si>
    <t xml:space="preserve">excellent</t>
  </si>
  <si>
    <t xml:space="preserve">Akrion Solar Wet Bench System 84"
Model :V3 with (1) V3 Solar Wet Bench System support section with 
controllers and compartments
84" with (1) Pallet of miscellaneous Monitor, Glass and parts.</t>
  </si>
  <si>
    <t xml:space="preserve">93994</t>
  </si>
  <si>
    <t xml:space="preserve">Applied Materials</t>
  </si>
  <si>
    <t xml:space="preserve">Baccini Softline 2.0</t>
  </si>
  <si>
    <t xml:space="preserve">Fully Automated Solar Cell Printing System</t>
  </si>
  <si>
    <t xml:space="preserve">as new</t>
  </si>
  <si>
    <t xml:space="preserve">Baccini Solar Cell Printing System consisting of:-
-Dual Screen Print Line Model: Softline 2.0 ,
-qty 2 of 4 Station Rotary Print Units
-qty 1 GP Solar inspect Chrome G Print-QFS.CAM Baccini Softline 2.0 
Inspection Station
-qty 1 ISRA Vision GP solar print-Q,SF Inspection system.
-qty 2 Drying Ovens
-qty 1 Automatic Unloader
-qty 1 Automatic unloader Transfer module.
-qty 1 SMC Hee-A thermal electric air cooled chiller system.
Manufactured in 2014, in great like-new condition.
-See attached photo for details
-Can be inspected by appointment
-sales price: please make your best offer.</t>
  </si>
  <si>
    <t xml:space="preserve">94004</t>
  </si>
  <si>
    <t xml:space="preserve">Baccini Softline  2.0</t>
  </si>
  <si>
    <t xml:space="preserve">Fully Austomated Solar Wafer Screen Printing  System</t>
  </si>
  <si>
    <t xml:space="preserve">Manufacturer: Applied Materials Baccini
Model: Screen Printer System
Description: Dual Screen Print Line
Items included:
-Softline 2.0 , X2 / 4 Station Rotary Print Units.
-GP Solar inspect Chrome G Print-QFS.CAM Inspection Station *ISRA Vision GP 
solar print-Q,SF Inspection system. 
-X2 Drying Ovens, Automatic Unloader, Automatic unloader,Transfer module, 
SMC Hec-A thermal electric air cooled chiller system.
-Screen printer line within Softline 2.0 production line. 
-In great, "like new" condition.
-See attached photo for details.
-Currently de-installed and warehoused.
-All manuals and accessories included.
-MANUFACTURED IN 2014.
 </t>
  </si>
  <si>
    <t xml:space="preserve">94020</t>
  </si>
  <si>
    <t xml:space="preserve">Asyst</t>
  </si>
  <si>
    <t xml:space="preserve">SES 01CS</t>
  </si>
  <si>
    <t xml:space="preserve">Test and Sort System</t>
  </si>
  <si>
    <t xml:space="preserve">Asys Test and Sort System. Model: SES
01CS Test and Sort Tool, with Wafer Inspection and Tester island,
cassette
SES 01CS sorter. One SES 01CS loading unit for 6 (16)
magazines.
Sensable ASYS and  HPM included - Two sorters 8 cassette each</t>
  </si>
  <si>
    <t xml:space="preserve">93989</t>
  </si>
  <si>
    <t xml:space="preserve">BTU International</t>
  </si>
  <si>
    <t xml:space="preserve">361-7-228N48DR361</t>
  </si>
  <si>
    <t xml:space="preserve">Reflow Oven for Solar Manufacturing</t>
  </si>
  <si>
    <t xml:space="preserve">BTU International furnace oven Model:361-7-228N48DR361 TCA Series 
controlled atmosphere furnace. With
Fortix Automatic Wafer Load and Unload MODEL FWTF-300, 10 foot conveyor, 
automated load/unload.
Atmosphere: Non-explosive Volts: 480 Amps: 167 Ph 3 KVA 136 Hz 50/60 
Temperature: 700C
 </t>
  </si>
  <si>
    <t xml:space="preserve">94017</t>
  </si>
  <si>
    <t xml:space="preserve">Camalot</t>
  </si>
  <si>
    <t xml:space="preserve">5000</t>
  </si>
  <si>
    <t xml:space="preserve">Adhesive Solder Dispenser System</t>
  </si>
  <si>
    <t xml:space="preserve">Camelot Automated adhesive- Solder Systems,Inc, With Camelot adhesive 
dispenser model: 5000. 3 Axis The CAM/ALOT 5000 System provides high-speed 
adhesive or solder paste dispensing for applications involving large boards 
or multi-up panels. Being known as the "work horse" of the industry, the 
CAMELOT 5000 utilizes rotary positive displacement pump technology for 
dependable high-speed dispensing, and lead screw drives on all three axes.</t>
  </si>
  <si>
    <t xml:space="preserve">94006</t>
  </si>
  <si>
    <t xml:space="preserve">Electroglas 	 	</t>
  </si>
  <si>
    <t xml:space="preserve">4090u+</t>
  </si>
  <si>
    <t xml:space="preserve">Automatic Wafer prober</t>
  </si>
  <si>
    <t xml:space="preserve">-in good condition
-recently refurbished
-in the warehouse
-see attached photos for details.
-the price is open to your best offers.</t>
  </si>
  <si>
    <t xml:space="preserve">94007</t>
  </si>
  <si>
    <t xml:space="preserve">GL Automation</t>
  </si>
  <si>
    <t xml:space="preserve">WTS6-SC-13-D</t>
  </si>
  <si>
    <t xml:space="preserve">Solar Wafer Transfer System</t>
  </si>
  <si>
    <t xml:space="preserve">94002</t>
  </si>
  <si>
    <t xml:space="preserve">GP Solar</t>
  </si>
  <si>
    <t xml:space="preserve">Matix</t>
  </si>
  <si>
    <t xml:space="preserve">Automated GP Solar Lamination Optical inspection System</t>
  </si>
  <si>
    <t xml:space="preserve">Isra Vision automated GP Solar Lamination Optical inspection System. Model: 
Matix Inspector Laser Optical Inspection camera Matrix with automated X and 
Y Motion. Custom made heavy duty aluminum frame fixture with aluminum frame 
table 8' x 4'.</t>
  </si>
  <si>
    <t xml:space="preserve">95379</t>
  </si>
  <si>
    <t xml:space="preserve">Hitachi</t>
  </si>
  <si>
    <t xml:space="preserve">LC-2LA252E</t>
  </si>
  <si>
    <t xml:space="preserve">Laser Drilling machine</t>
  </si>
  <si>
    <t xml:space="preserve">solar</t>
  </si>
  <si>
    <t xml:space="preserve">Two beam 340W  laser  
drilling machine.  Table size 813mm x 1310mm.  Two cameras/beam;  
65-200 um hole diameter. Max. Drilling area  635X813mm. XY Positioning 
speed 50m/min.  Number of beam 2. Laser output 500W. (1)  Orion 
inverter chiller Model:RKE3750A-V (1)  Fuji Plant  Sust collector  
Model:JBJM202-HV 1)  Hitachi Vortex Blower (1) SMC Air Dryer right and left 
modules;
Very low operating hours; de-installed</t>
  </si>
  <si>
    <t xml:space="preserve">93995</t>
  </si>
  <si>
    <t xml:space="preserve">Innolas</t>
  </si>
  <si>
    <t xml:space="preserve">ILSTT-DS</t>
  </si>
  <si>
    <t xml:space="preserve">Laser Edge Isolation System</t>
  </si>
  <si>
    <t xml:space="preserve">InnoLas Laser Processing Station Model: ILSTT-DS lnnoLas High Throughput 
Full Production Laser System. Turntable machine loading, unloading, 
alignment for high volume PV production. With Coherent Rapid HR 50 Laser 
System with zero air generator model # LPG2, coherent HB power supply, 
coherent control model # 1262292</t>
  </si>
  <si>
    <t xml:space="preserve">94013</t>
  </si>
  <si>
    <t xml:space="preserve">ILS TT-DS</t>
  </si>
  <si>
    <t xml:space="preserve">lnnoLas High Throughput Full Production Laser System. Turntable machine 
alignment for high volume PV production. With Coherent Rapid HR 50 
400V.3PH. N-PE.
Accuracy &lt; +/- 35 µm (1 sigma)
&lt; +/- 10 µm optionally
&lt; +/- 2 µm repeatabity
mono or poly crystalline silicon square/
pseudo square, ceramic.
Wave length: 1064, 1030, 532, 515, 355 nm
Laser spot size 10 - 300 µm
Dimensions
with Automation 2400 x 1600 x 2300 mm
3600 x 3500 x 2300 mm
Weight 3500 - 4200 kg
Power supply 260 - 480 V
Compressed dry air 6-7 bar
Cooling water 5 - 20 l/min</t>
  </si>
  <si>
    <t xml:space="preserve">93999</t>
  </si>
  <si>
    <t xml:space="preserve">Koneo</t>
  </si>
  <si>
    <t xml:space="preserve">CXT30410032P25FALOS</t>
  </si>
  <si>
    <t xml:space="preserve">Overhead Gantry Crane System, 3.2 Tons</t>
  </si>
  <si>
    <t xml:space="preserve">Koneo Crane System Model:CXT30410032P25FALOS
CAP.3.2 Ton. Duty ciass:2M.Height of lifl;19'-8 1 1/4" Trolley
Speed:65/- FPM. hoist speed:20/3.3 FPM Hoist motor 1X4.3Kw
Traversing motor.1 X.37 Kw</t>
  </si>
  <si>
    <t xml:space="preserve">94003</t>
  </si>
  <si>
    <t xml:space="preserve">Lauffer</t>
  </si>
  <si>
    <t xml:space="preserve">RMV 200/50/20</t>
  </si>
  <si>
    <t xml:space="preserve">Multilayer Vacuum Lamination Press</t>
  </si>
  <si>
    <t xml:space="preserve">You can also watch a video at&lt;https://youtu.be/CS_f7Bm3_TQ&gt;
Please check pictures below for more information
Lauffer (2014) Multilayer Vacuum Lamination Press; two laminating presses 
each with 20 hot openings, One cooling press, automatic loading/unloading 
shuttle. J&amp;R automation system. Ladder, Platform and miscellaneous spare 
parts. Normal max. Temperature is: 540°F; also available up to 750°F 
Modular System: Possible as standalone or can be incorporated into an 
automatic line Automatic &amp; Manual loading is possible Single ram design, 
simple to service Welded press frame with excellent vacuum retention 
Excellent hydraulic pressure control at very low pressure (when needed) 
Various standard platen sizes available as well as custom sizes possible.</t>
  </si>
  <si>
    <t xml:space="preserve">93991</t>
  </si>
  <si>
    <t xml:space="preserve">Leybold</t>
  </si>
  <si>
    <t xml:space="preserve">DIS 2000V "Pegasus"</t>
  </si>
  <si>
    <t xml:space="preserve">PVD Sputtering System for Optical Coatings</t>
  </si>
  <si>
    <t xml:space="preserve">Leybold Optics PVD Sputtering System Model: Pegasus PVD - Buehler Sputter 
System equipped with two magnetron cathodes for DC- and MF sputtering. Ion 
source Gpi PPALS 203. (2) Dis 2000V chambers, (2) Huttinger Elektronik 
TruPlasma DC3050, Advanced Energy DC Pinnacle power supply. (6) Shimadzu 
EI-D 303M suitable pump controllers, (2) ADL model GSW 300/500 power 
supplies, Pallets of spare parts cables and platform.
LEYBOLD OPTICS DIS series V.
A powerful solution for all display applications.
Highest target utilization, lowest particle yield, and a straightforward 
way of exchanging the targets:
LEYBOLD OPTICS DIS series V is Bühler’s production solution for the display 
industry. The system can process large substrates in sizes of up to Gen 10 
(2.88 m x 3.13 m). Depending on the requirements, a contact-free transport 
system is available, using magnetic linear motor drives. Excellent quality 
of the coating layers is a key benefit of the LEYBOLD OPTICS DIS series V.
LEYBOLD OPTICS DIS series V initial design is rooted deeply in the display 
industry, where particle impact is making the difference. With a one-sided 
load and unload
module and a carrier rotation module at the end of the system, this machine 
is perfectly designed for clean-room applications, as the LEYBOLD OPTICS 
DIS series V can
be set up in a gray room, accessing the clean room only with its loading 
module.
Another major advantage of this approach is the folded design of the 
machine, which allows for an optimized footprint, as the return track can 
also be equipped with cathodes and heaters. These unique features make this 
production solution a smart choice for every vertical in- line sputter 
application that requires substrate heating and excellent process results, 
like TCO or carbon coatings.
Applications:
– AR coatings for LCD products
– ITO coatings for color filters
– Touch panel products
Customer benefits
– Excellent target utilization
– Lowest particle contamination
– High production capacity
– Flexible multi-chamber tool
– Easy and fast maintenance
– Optimized target exchange
– Optimized footprint
Technical information:
– Flexible mechanical cycle time:
Starting from 22 sec
– Substrate sizes: Gen 5 up to Gen 10
– Substrate thickness: 0.4– 5.0 mm
– Coating technology: DC planar move-target / MF rotary cathodes
– Substrate heating: Up to 350° C on the substrate
– Optional substrate pretreatment: Linear ion source
– TCO materials: ITO, AZO and many more
Options
– Planar cathodes with extended utilization by moving target technology
– Magnetic linear motor for reduced particle impact during transport
Process environment
– Multi-zone heating elements for optimized temperature uniformity
– Separate gas distribution zones
– Hinged cathodes for easy maintenance</t>
  </si>
  <si>
    <t xml:space="preserve">93996</t>
  </si>
  <si>
    <t xml:space="preserve">MEI</t>
  </si>
  <si>
    <t xml:space="preserve">Achievement</t>
  </si>
  <si>
    <t xml:space="preserve">92 inch Wet Bench for final cleaning</t>
  </si>
  <si>
    <t xml:space="preserve">MEI LLC wet processing system Model: Achievement 92" L Wet bench for final 
cleaning</t>
  </si>
  <si>
    <t xml:space="preserve">94014</t>
  </si>
  <si>
    <t xml:space="preserve">Wet Processing system</t>
  </si>
  <si>
    <t xml:space="preserve">De-installed, warehoused.
Can be inspected by appointment.</t>
  </si>
  <si>
    <t xml:space="preserve">94016</t>
  </si>
  <si>
    <t xml:space="preserve">Precision Placement</t>
  </si>
  <si>
    <t xml:space="preserve">QVS-1</t>
  </si>
  <si>
    <t xml:space="preserve">Pick and Place System</t>
  </si>
  <si>
    <t xml:space="preserve">Lot of (1) Precision Placement Machine Inc. Quad Model: QVS-1 Automated 
PICK &amp; PLACE Sorter System with UP TO 40 Rails. with QSV-1 Wide, or QSV-W, 
supports boards up to 30" x 24" for SMT assembly.</t>
  </si>
  <si>
    <t xml:space="preserve">93988</t>
  </si>
  <si>
    <t xml:space="preserve">Roth &amp; Rau</t>
  </si>
  <si>
    <t xml:space="preserve">MAIA</t>
  </si>
  <si>
    <t xml:space="preserve">PECVD tool for deposition of SiNi anti-reflective coating</t>
  </si>
  <si>
    <t xml:space="preserve">Roth &amp; Rau Meyer Burger Multiple Application in Line coating System PECVD 
Deposition Tool. Model: MAIA (2014) PECVD tool for deposition of SiNi 
anti-reflective layer on front of solar cell, the passive of the rear 
surface for the passive emitter and rear cell PERC. Also allows 
plasma-based texturing of wafer surfaces and coating deposition for HJT 
solar cells. Front Passive.
1)- Edwards vacuum pump Model:iXH4545TH
(3) Edwards vacuum pump Model:iXH-4545TH
( 1) Edwards vacuum pump Model:iXH-6045TH
(2) Herbert Barth Transformers Motorized Aluminum frame Load and unload 
cables and connectors.
22 Pallets and crates of spare parts please inspect.</t>
  </si>
  <si>
    <t xml:space="preserve">93990</t>
  </si>
  <si>
    <t xml:space="preserve">SiNA</t>
  </si>
  <si>
    <t xml:space="preserve">PECVD  Tool For SiN coating</t>
  </si>
  <si>
    <t xml:space="preserve">Roth and Rau Meyer Burger Model: SiNA is a proven PECVD reactor designed 
especially for providing SiN layers with anti-reflective coating. (4) 
Edwards vacuum pumps mechanical booster Model:GV80/EH1200 Aluminum frame 
load and unload system. all the control panels and skids of spare parts</t>
  </si>
  <si>
    <t xml:space="preserve">94008</t>
  </si>
  <si>
    <t xml:space="preserve">SQI+</t>
  </si>
  <si>
    <t xml:space="preserve">UV Surface Treatment System</t>
  </si>
  <si>
    <t xml:space="preserve">Roth &amp; Rau Meyer Burger UV Surface treatment System Model: SQI+ 
S/N:28047-A-02. (2014) 3 Chambers with lamps Surface Quality Enhancement 
tool for silicon PV production. UV Surface Treatment. Throughput up to 
3,600 wafer/hr, wafer thickness 120-300 microns. Front Passivation</t>
  </si>
  <si>
    <t xml:space="preserve">93419</t>
  </si>
  <si>
    <t xml:space="preserve">Schmid</t>
  </si>
  <si>
    <t xml:space="preserve">AL-TEX980 </t>
  </si>
  <si>
    <t xml:space="preserve">Fully Automated wet bench for solar cell processing</t>
  </si>
  <si>
    <t xml:space="preserve"> Automated Wet Processing system 62'L 6 Sections with digital control 
panels Model:ALTEX980
</t>
  </si>
  <si>
    <t xml:space="preserve">94011</t>
  </si>
  <si>
    <t xml:space="preserve">SCHMIDT</t>
  </si>
  <si>
    <t xml:space="preserve">5K26-220C120-22 </t>
  </si>
  <si>
    <t xml:space="preserve">APCVD Furnace</t>
  </si>
  <si>
    <t xml:space="preserve">APCVD Tool Model 5K26-220C120-22 APCVD (Atmospheric Pressure Chemical Vapor 
Deposition)5 chamber APCVD tool, 2 hot presses each with 20 openings, plus 
a cooling press. Fortix, loader -unload Model:FWTF-300</t>
  </si>
  <si>
    <t xml:space="preserve">94012</t>
  </si>
  <si>
    <t xml:space="preserve">Sensible Motion</t>
  </si>
  <si>
    <t xml:space="preserve">SM1024-01</t>
  </si>
  <si>
    <t xml:space="preserve">Wafer Prober Station</t>
  </si>
  <si>
    <t xml:space="preserve">Sensible Motion Wafer prober Station. Model: SM1024-01. With Conteinex 
safety light curtain system. six positions plates,, Monitor and accesories.</t>
  </si>
  <si>
    <t xml:space="preserve">93416</t>
  </si>
  <si>
    <t xml:space="preserve">Singulus</t>
  </si>
  <si>
    <t xml:space="preserve">Silex SDE 800</t>
  </si>
  <si>
    <t xml:space="preserve">automated wet processing system</t>
  </si>
  <si>
    <t xml:space="preserve"> for batch cleaning and etching of solar wafers in standard and high 
efficiency cell technology (PERC, HJT, IBC). Five chambers with two 
automated conveyors, Siemens simatic rack Pc.</t>
  </si>
  <si>
    <t xml:space="preserve">93418</t>
  </si>
  <si>
    <t xml:space="preserve">Linea</t>
  </si>
  <si>
    <t xml:space="preserve">Automated Wet Process System</t>
  </si>
  <si>
    <t xml:space="preserve">Singulus Inline Wet Process system Model: Linea Automatic Wet Process 
Equipment Inline coil wafer, (Linex Inline Wafer silicon etch back tool)
_ Strongly modular, highly integrated design
_ High availability (uptime &gt; 95 %)
_ Low breakage rate (&lt; 0,1 %)
_ Wafer thickness down to 150 µm
_ Newly developed, sophisticated low contact
wafer transport system
_ No mechanical contact on top side
_ Up to 6 lanes 156 mm/125 mm wafer
_ Homogeneous reproducible etching process
by high volume chemical up- and downstream
distribution system
_ High chemical exchange rate
_ Automatic chemical bath management</t>
  </si>
  <si>
    <t xml:space="preserve">94001</t>
  </si>
  <si>
    <t xml:space="preserve">Spire</t>
  </si>
  <si>
    <t xml:space="preserve">SIM3113SLP</t>
  </si>
  <si>
    <t xml:space="preserve">Sun Simulator</t>
  </si>
  <si>
    <t xml:space="preserve">Spire Corp, Sun Simulator Model:SIM3113SLP Modular flash tester For high 
volume production solar Modules with Main control panel and power supply. 
240v 3PH 60 Hz.</t>
  </si>
  <si>
    <t xml:space="preserve">100027</t>
  </si>
  <si>
    <t xml:space="preserve">TP Solar</t>
  </si>
  <si>
    <t xml:space="preserve">D225 IR</t>
  </si>
  <si>
    <t xml:space="preserve">Reflow furnace for solar wafer dope / anneal</t>
  </si>
  <si>
    <t xml:space="preserve">2</t>
  </si>
  <si>
    <t xml:space="preserve">see attached photos for details</t>
  </si>
  <si>
    <t xml:space="preserve">94009</t>
  </si>
  <si>
    <t xml:space="preserve">Via Mechanics Inc.</t>
  </si>
  <si>
    <t xml:space="preserve">LC-2LA252E (TOKU   IR)</t>
  </si>
  <si>
    <t xml:space="preserve">CNC Laser Drilling System</t>
  </si>
  <si>
    <t xml:space="preserve">3</t>
  </si>
  <si>
    <t xml:space="preserve">( 2015) Via Mechanics Inc. CNC Laser Drilling System Model:LC-2LA252E (TOKU 
IR) Mechanics Inc. C02 Two beam 340W laser drilling machine. Table size 
813mm x 1310mm. Two cameras/beam; 65-200 um hole diameter. Max. Drilling 
area 635X813mm. XY Positioning speed 50m/min. Number of beam 2. Laser 
output 500W. (1) Orion inverter chiller Model:RKE3750A-V (1) Fuji Plant 
dust collector Model:JBJM202-HV (1) Hitachi Vortex Blower (1) SMC Air Dryer 
right and left modules;</t>
  </si>
  <si>
    <t xml:space="preserve">93998</t>
  </si>
  <si>
    <t xml:space="preserve">Wafab International</t>
  </si>
  <si>
    <t xml:space="preserve">29 PVC-C</t>
  </si>
  <si>
    <t xml:space="preserve">Front Access Wet Bench</t>
  </si>
  <si>
    <t xml:space="preserve">Flammability rating :FM4910
 </t>
  </si>
</sst>
</file>

<file path=xl/styles.xml><?xml version="1.0" encoding="utf-8"?>
<styleSheet xmlns="http://schemas.openxmlformats.org/spreadsheetml/2006/main">
  <numFmts count="3">
    <numFmt numFmtId="164" formatCode="General"/>
    <numFmt numFmtId="165" formatCode="@"/>
    <numFmt numFmtId="166" formatCode="DD\.MM\.YYYY"/>
  </numFmts>
  <fonts count="7">
    <font>
      <sz val="10"/>
      <name val="Arial"/>
      <family val="2"/>
    </font>
    <font>
      <sz val="10"/>
      <name val="Arial"/>
      <family val="0"/>
    </font>
    <font>
      <sz val="10"/>
      <name val="Arial"/>
      <family val="0"/>
    </font>
    <font>
      <sz val="10"/>
      <name val="Arial"/>
      <family val="0"/>
    </font>
    <font>
      <sz val="10"/>
      <color rgb="FF000000"/>
      <name val="Arial"/>
      <family val="0"/>
      <charset val="1"/>
    </font>
    <font>
      <b val="true"/>
      <sz val="8"/>
      <color rgb="FF000000"/>
      <name val="Arial"/>
      <family val="0"/>
      <charset val="1"/>
    </font>
    <font>
      <sz val="8"/>
      <color rgb="FF000000"/>
      <name val="Arial"/>
      <family val="0"/>
      <charset val="1"/>
    </font>
  </fonts>
  <fills count="4">
    <fill>
      <patternFill patternType="none"/>
    </fill>
    <fill>
      <patternFill patternType="gray125"/>
    </fill>
    <fill>
      <patternFill patternType="solid">
        <fgColor rgb="FF969696"/>
        <bgColor rgb="FF808080"/>
      </patternFill>
    </fill>
    <fill>
      <patternFill patternType="solid">
        <fgColor rgb="FFC0C0C0"/>
        <bgColor rgb="FFCCCCFF"/>
      </patternFill>
    </fill>
  </fills>
  <borders count="2">
    <border diagonalUp="false" diagonalDown="false">
      <left/>
      <right/>
      <top/>
      <bottom/>
      <diagonal/>
    </border>
    <border diagonalUp="false" diagonalDown="false">
      <left/>
      <right/>
      <top/>
      <bottom style="dashed"/>
      <diagonal/>
    </border>
  </borders>
  <cellStyleXfs count="20">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cellStyleXfs>
  <cellXfs count="9">
    <xf numFmtId="164" fontId="0" fillId="0" borderId="0" xfId="0" applyFont="false" applyBorder="false" applyAlignment="false" applyProtection="false">
      <alignment horizontal="general" vertical="bottom" textRotation="0" wrapText="false" indent="0" shrinkToFit="false"/>
      <protection locked="true" hidden="false"/>
    </xf>
    <xf numFmtId="164" fontId="4" fillId="0" borderId="0" xfId="0" applyFont="true" applyBorder="true" applyAlignment="true" applyProtection="false">
      <alignment horizontal="general" vertical="bottom" textRotation="0" wrapText="false" indent="0" shrinkToFit="false"/>
      <protection locked="true" hidden="false"/>
    </xf>
    <xf numFmtId="165" fontId="5" fillId="2" borderId="1" xfId="0" applyFont="true" applyBorder="true" applyAlignment="true" applyProtection="false">
      <alignment horizontal="general" vertical="bottom" textRotation="0" wrapText="false" indent="0" shrinkToFit="false"/>
      <protection locked="true" hidden="false"/>
    </xf>
    <xf numFmtId="165" fontId="6" fillId="3" borderId="0" xfId="0" applyFont="true" applyBorder="true" applyAlignment="true" applyProtection="false">
      <alignment horizontal="general" vertical="bottom" textRotation="0" wrapText="false" indent="0" shrinkToFit="false"/>
      <protection locked="true" hidden="false"/>
    </xf>
    <xf numFmtId="165" fontId="6" fillId="3" borderId="0" xfId="0" applyFont="true" applyBorder="true" applyAlignment="true" applyProtection="false">
      <alignment horizontal="general" vertical="bottom" textRotation="0" wrapText="true" indent="0" shrinkToFit="false"/>
      <protection locked="true" hidden="false"/>
    </xf>
    <xf numFmtId="165" fontId="6" fillId="0" borderId="0" xfId="0" applyFont="true" applyBorder="true" applyAlignment="true" applyProtection="false">
      <alignment horizontal="general" vertical="bottom" textRotation="0" wrapText="false" indent="0" shrinkToFit="false"/>
      <protection locked="true" hidden="false"/>
    </xf>
    <xf numFmtId="166" fontId="6" fillId="0" borderId="0" xfId="0" applyFont="true" applyBorder="true" applyAlignment="true" applyProtection="false">
      <alignment horizontal="general" vertical="bottom" textRotation="0" wrapText="false" indent="0" shrinkToFit="false"/>
      <protection locked="true" hidden="false"/>
    </xf>
    <xf numFmtId="165" fontId="6" fillId="0" borderId="0" xfId="0" applyFont="true" applyBorder="true" applyAlignment="true" applyProtection="false">
      <alignment horizontal="general" vertical="bottom" textRotation="0" wrapText="true" indent="0" shrinkToFit="false"/>
      <protection locked="true" hidden="false"/>
    </xf>
    <xf numFmtId="166" fontId="6" fillId="3" borderId="0" xfId="0" applyFont="true" applyBorder="true" applyAlignment="true" applyProtection="false">
      <alignment horizontal="general" vertical="bottom" textRotation="0" wrapText="false" indent="0" shrinkToFit="false"/>
      <protection locked="true" hidden="false"/>
    </xf>
  </cellXfs>
  <cellStyles count="6">
    <cellStyle name="Normal" xfId="0" builtinId="0" customBuiltin="false"/>
    <cellStyle name="Comma" xfId="15" builtinId="3" customBuiltin="false"/>
    <cellStyle name="Comma [0]" xfId="16" builtinId="6" customBuiltin="false"/>
    <cellStyle name="Currency" xfId="17" builtinId="4" customBuiltin="false"/>
    <cellStyle name="Currency [0]" xfId="18" builtinId="7" customBuiltin="false"/>
    <cellStyle name="Percent" xfId="19" builtinId="5" customBuiltin="false"/>
  </cellStyle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sheetPr filterMode="false">
    <pageSetUpPr fitToPage="true"/>
  </sheetPr>
  <dimension ref="A1:K31"/>
  <sheetViews>
    <sheetView showFormulas="false" showGridLines="true" showRowColHeaders="true" showZeros="true" rightToLeft="false" tabSelected="true" showOutlineSymbols="true" defaultGridColor="true" view="normal" topLeftCell="A1" colorId="64" zoomScale="100" zoomScaleNormal="100" zoomScalePageLayoutView="100" workbookViewId="0">
      <selection pane="topLeft" activeCell="A1" activeCellId="0" sqref="A1"/>
    </sheetView>
  </sheetViews>
  <sheetFormatPr defaultRowHeight="14.65" zeroHeight="false" outlineLevelRow="0" outlineLevelCol="0"/>
  <cols>
    <col collapsed="false" customWidth="true" hidden="false" outlineLevel="0" max="1" min="1" style="1" width="49.32"/>
    <col collapsed="false" customWidth="true" hidden="false" outlineLevel="0" max="2" min="2" style="1" width="7.3"/>
    <col collapsed="false" customWidth="true" hidden="false" outlineLevel="0" max="3" min="3" style="1" width="25.24"/>
    <col collapsed="false" customWidth="true" hidden="false" outlineLevel="0" max="4" min="4" style="1" width="23.01"/>
    <col collapsed="false" customWidth="true" hidden="false" outlineLevel="0" max="5" min="5" style="1" width="44.46"/>
    <col collapsed="false" customWidth="true" hidden="false" outlineLevel="0" max="6" min="6" style="1" width="5.55"/>
    <col collapsed="false" customWidth="true" hidden="false" outlineLevel="0" max="10" min="7" style="1" width="10.34"/>
    <col collapsed="false" customWidth="true" hidden="false" outlineLevel="0" max="11" min="11" style="1" width="68.4"/>
    <col collapsed="false" customWidth="true" hidden="false" outlineLevel="0" max="1004" min="12" style="1" width="10.34"/>
    <col collapsed="false" customWidth="true" hidden="false" outlineLevel="0" max="1025" min="1005" style="1" width="13.17"/>
  </cols>
  <sheetData>
    <row r="1" customFormat="false" ht="14.65" hidden="false" customHeight="false" outlineLevel="0" collapsed="false">
      <c r="A1" s="2" t="s">
        <v>0</v>
      </c>
      <c r="B1" s="2" t="s">
        <v>1</v>
      </c>
      <c r="C1" s="2" t="s">
        <v>2</v>
      </c>
      <c r="D1" s="2" t="s">
        <v>3</v>
      </c>
      <c r="E1" s="2" t="s">
        <v>4</v>
      </c>
      <c r="F1" s="2" t="s">
        <v>5</v>
      </c>
      <c r="G1" s="2" t="s">
        <v>6</v>
      </c>
      <c r="H1" s="2" t="s">
        <v>7</v>
      </c>
      <c r="I1" s="2" t="s">
        <v>8</v>
      </c>
      <c r="J1" s="2" t="s">
        <v>9</v>
      </c>
      <c r="K1" s="2" t="s">
        <v>10</v>
      </c>
    </row>
    <row r="2" customFormat="false" ht="38.8" hidden="false" customHeight="false" outlineLevel="0" collapsed="false">
      <c r="A2" s="3" t="str">
        <f aca="false">HYPERLINK("https://www.fabsurplus.com/sdi_catalog/salesItemDetails.do?id=94015")</f>
        <v>https://www.fabsurplus.com/sdi_catalog/salesItemDetails.do?id=94015</v>
      </c>
      <c r="B2" s="3" t="s">
        <v>11</v>
      </c>
      <c r="C2" s="3" t="s">
        <v>12</v>
      </c>
      <c r="D2" s="3" t="s">
        <v>13</v>
      </c>
      <c r="E2" s="3" t="s">
        <v>14</v>
      </c>
      <c r="F2" s="3" t="s">
        <v>15</v>
      </c>
      <c r="G2" s="3" t="s">
        <v>16</v>
      </c>
      <c r="H2" s="3" t="s">
        <v>17</v>
      </c>
      <c r="I2" s="3"/>
      <c r="J2" s="3"/>
      <c r="K2" s="4" t="s">
        <v>18</v>
      </c>
    </row>
    <row r="3" customFormat="false" ht="173.1" hidden="false" customHeight="false" outlineLevel="0" collapsed="false">
      <c r="A3" s="5" t="str">
        <f aca="false">HYPERLINK("https://www.fabsurplus.com/sdi_catalog/salesItemDetails.do?id=93994")</f>
        <v>https://www.fabsurplus.com/sdi_catalog/salesItemDetails.do?id=93994</v>
      </c>
      <c r="B3" s="5" t="s">
        <v>19</v>
      </c>
      <c r="C3" s="5" t="s">
        <v>20</v>
      </c>
      <c r="D3" s="5" t="s">
        <v>21</v>
      </c>
      <c r="E3" s="5" t="s">
        <v>22</v>
      </c>
      <c r="F3" s="5" t="s">
        <v>15</v>
      </c>
      <c r="G3" s="5" t="s">
        <v>16</v>
      </c>
      <c r="H3" s="5" t="s">
        <v>23</v>
      </c>
      <c r="I3" s="6" t="n">
        <v>43312.0833333333</v>
      </c>
      <c r="J3" s="6" t="n">
        <v>41791</v>
      </c>
      <c r="K3" s="7" t="s">
        <v>24</v>
      </c>
    </row>
    <row r="4" customFormat="false" ht="155.2" hidden="false" customHeight="false" outlineLevel="0" collapsed="false">
      <c r="A4" s="3" t="str">
        <f aca="false">HYPERLINK("https://www.fabsurplus.com/sdi_catalog/salesItemDetails.do?id=94004")</f>
        <v>https://www.fabsurplus.com/sdi_catalog/salesItemDetails.do?id=94004</v>
      </c>
      <c r="B4" s="3" t="s">
        <v>25</v>
      </c>
      <c r="C4" s="3" t="s">
        <v>20</v>
      </c>
      <c r="D4" s="3" t="s">
        <v>26</v>
      </c>
      <c r="E4" s="3" t="s">
        <v>27</v>
      </c>
      <c r="F4" s="3" t="s">
        <v>15</v>
      </c>
      <c r="G4" s="3" t="s">
        <v>16</v>
      </c>
      <c r="H4" s="3" t="s">
        <v>17</v>
      </c>
      <c r="I4" s="8" t="n">
        <v>43281.0833333333</v>
      </c>
      <c r="J4" s="8" t="n">
        <v>41791</v>
      </c>
      <c r="K4" s="4" t="s">
        <v>28</v>
      </c>
    </row>
    <row r="5" customFormat="false" ht="56.7" hidden="false" customHeight="false" outlineLevel="0" collapsed="false">
      <c r="A5" s="5" t="str">
        <f aca="false">HYPERLINK("https://www.fabsurplus.com/sdi_catalog/salesItemDetails.do?id=94020")</f>
        <v>https://www.fabsurplus.com/sdi_catalog/salesItemDetails.do?id=94020</v>
      </c>
      <c r="B5" s="5" t="s">
        <v>29</v>
      </c>
      <c r="C5" s="5" t="s">
        <v>30</v>
      </c>
      <c r="D5" s="5" t="s">
        <v>31</v>
      </c>
      <c r="E5" s="5" t="s">
        <v>32</v>
      </c>
      <c r="F5" s="5" t="s">
        <v>15</v>
      </c>
      <c r="G5" s="5" t="s">
        <v>16</v>
      </c>
      <c r="H5" s="5" t="s">
        <v>23</v>
      </c>
      <c r="I5" s="6" t="n">
        <v>43312.0833333333</v>
      </c>
      <c r="J5" s="6" t="n">
        <v>41791</v>
      </c>
      <c r="K5" s="7" t="s">
        <v>33</v>
      </c>
    </row>
    <row r="6" customFormat="false" ht="83.55" hidden="false" customHeight="false" outlineLevel="0" collapsed="false">
      <c r="A6" s="3" t="str">
        <f aca="false">HYPERLINK("https://www.fabsurplus.com/sdi_catalog/salesItemDetails.do?id=93989")</f>
        <v>https://www.fabsurplus.com/sdi_catalog/salesItemDetails.do?id=93989</v>
      </c>
      <c r="B6" s="3" t="s">
        <v>34</v>
      </c>
      <c r="C6" s="3" t="s">
        <v>35</v>
      </c>
      <c r="D6" s="3" t="s">
        <v>36</v>
      </c>
      <c r="E6" s="3" t="s">
        <v>37</v>
      </c>
      <c r="F6" s="3" t="s">
        <v>15</v>
      </c>
      <c r="G6" s="3" t="s">
        <v>16</v>
      </c>
      <c r="H6" s="3" t="s">
        <v>23</v>
      </c>
      <c r="I6" s="8" t="n">
        <v>43159.0416666667</v>
      </c>
      <c r="J6" s="8" t="n">
        <v>41883</v>
      </c>
      <c r="K6" s="4" t="s">
        <v>38</v>
      </c>
    </row>
    <row r="7" customFormat="false" ht="56.7" hidden="false" customHeight="false" outlineLevel="0" collapsed="false">
      <c r="A7" s="5" t="str">
        <f aca="false">HYPERLINK("https://www.fabsurplus.com/sdi_catalog/salesItemDetails.do?id=94017")</f>
        <v>https://www.fabsurplus.com/sdi_catalog/salesItemDetails.do?id=94017</v>
      </c>
      <c r="B7" s="5" t="s">
        <v>39</v>
      </c>
      <c r="C7" s="5" t="s">
        <v>40</v>
      </c>
      <c r="D7" s="5" t="s">
        <v>41</v>
      </c>
      <c r="E7" s="5" t="s">
        <v>42</v>
      </c>
      <c r="F7" s="5" t="s">
        <v>15</v>
      </c>
      <c r="G7" s="5" t="s">
        <v>16</v>
      </c>
      <c r="H7" s="5" t="s">
        <v>17</v>
      </c>
      <c r="I7" s="5"/>
      <c r="J7" s="5"/>
      <c r="K7" s="7" t="s">
        <v>43</v>
      </c>
    </row>
    <row r="8" customFormat="false" ht="83.55" hidden="false" customHeight="false" outlineLevel="0" collapsed="false">
      <c r="A8" s="3" t="str">
        <f aca="false">HYPERLINK("https://www.fabsurplus.com/sdi_catalog/salesItemDetails.do?id=94006")</f>
        <v>https://www.fabsurplus.com/sdi_catalog/salesItemDetails.do?id=94006</v>
      </c>
      <c r="B8" s="3" t="s">
        <v>44</v>
      </c>
      <c r="C8" s="3" t="s">
        <v>45</v>
      </c>
      <c r="D8" s="3" t="s">
        <v>46</v>
      </c>
      <c r="E8" s="3" t="s">
        <v>47</v>
      </c>
      <c r="F8" s="3" t="s">
        <v>15</v>
      </c>
      <c r="G8" s="3" t="s">
        <v>16</v>
      </c>
      <c r="H8" s="3" t="s">
        <v>17</v>
      </c>
      <c r="I8" s="8" t="n">
        <v>43159.0416666667</v>
      </c>
      <c r="J8" s="3"/>
      <c r="K8" s="4" t="s">
        <v>48</v>
      </c>
    </row>
    <row r="9" customFormat="false" ht="14.65" hidden="false" customHeight="false" outlineLevel="0" collapsed="false">
      <c r="A9" s="5" t="str">
        <f aca="false">HYPERLINK("https://www.fabsurplus.com/sdi_catalog/salesItemDetails.do?id=94007")</f>
        <v>https://www.fabsurplus.com/sdi_catalog/salesItemDetails.do?id=94007</v>
      </c>
      <c r="B9" s="5" t="s">
        <v>49</v>
      </c>
      <c r="C9" s="5" t="s">
        <v>50</v>
      </c>
      <c r="D9" s="5" t="s">
        <v>51</v>
      </c>
      <c r="E9" s="5" t="s">
        <v>52</v>
      </c>
      <c r="F9" s="5" t="s">
        <v>15</v>
      </c>
      <c r="G9" s="5" t="s">
        <v>16</v>
      </c>
      <c r="H9" s="5" t="s">
        <v>23</v>
      </c>
      <c r="I9" s="5"/>
      <c r="J9" s="5"/>
      <c r="K9" s="5"/>
    </row>
    <row r="10" customFormat="false" ht="38.8" hidden="false" customHeight="false" outlineLevel="0" collapsed="false">
      <c r="A10" s="3" t="str">
        <f aca="false">HYPERLINK("https://www.fabsurplus.com/sdi_catalog/salesItemDetails.do?id=94002")</f>
        <v>https://www.fabsurplus.com/sdi_catalog/salesItemDetails.do?id=94002</v>
      </c>
      <c r="B10" s="3" t="s">
        <v>53</v>
      </c>
      <c r="C10" s="3" t="s">
        <v>54</v>
      </c>
      <c r="D10" s="3" t="s">
        <v>55</v>
      </c>
      <c r="E10" s="3" t="s">
        <v>56</v>
      </c>
      <c r="F10" s="3" t="s">
        <v>15</v>
      </c>
      <c r="G10" s="3" t="s">
        <v>16</v>
      </c>
      <c r="H10" s="3" t="s">
        <v>23</v>
      </c>
      <c r="I10" s="8" t="n">
        <v>43190.0833333333</v>
      </c>
      <c r="J10" s="3"/>
      <c r="K10" s="4" t="s">
        <v>57</v>
      </c>
    </row>
    <row r="11" customFormat="false" ht="119.4" hidden="false" customHeight="false" outlineLevel="0" collapsed="false">
      <c r="A11" s="5" t="str">
        <f aca="false">HYPERLINK("https://www.fabsurplus.com/sdi_catalog/salesItemDetails.do?id=95379")</f>
        <v>https://www.fabsurplus.com/sdi_catalog/salesItemDetails.do?id=95379</v>
      </c>
      <c r="B11" s="5" t="s">
        <v>58</v>
      </c>
      <c r="C11" s="5" t="s">
        <v>59</v>
      </c>
      <c r="D11" s="5" t="s">
        <v>60</v>
      </c>
      <c r="E11" s="5" t="s">
        <v>61</v>
      </c>
      <c r="F11" s="5" t="s">
        <v>15</v>
      </c>
      <c r="G11" s="5" t="s">
        <v>62</v>
      </c>
      <c r="H11" s="5" t="s">
        <v>17</v>
      </c>
      <c r="I11" s="6" t="n">
        <v>43251.0833333333</v>
      </c>
      <c r="J11" s="6" t="n">
        <v>41640</v>
      </c>
      <c r="K11" s="7" t="s">
        <v>63</v>
      </c>
    </row>
    <row r="12" customFormat="false" ht="47.75" hidden="false" customHeight="false" outlineLevel="0" collapsed="false">
      <c r="A12" s="3" t="str">
        <f aca="false">HYPERLINK("https://www.fabsurplus.com/sdi_catalog/salesItemDetails.do?id=93995")</f>
        <v>https://www.fabsurplus.com/sdi_catalog/salesItemDetails.do?id=93995</v>
      </c>
      <c r="B12" s="3" t="s">
        <v>64</v>
      </c>
      <c r="C12" s="3" t="s">
        <v>65</v>
      </c>
      <c r="D12" s="3" t="s">
        <v>66</v>
      </c>
      <c r="E12" s="3" t="s">
        <v>67</v>
      </c>
      <c r="F12" s="3" t="s">
        <v>15</v>
      </c>
      <c r="G12" s="3" t="s">
        <v>16</v>
      </c>
      <c r="H12" s="3" t="s">
        <v>23</v>
      </c>
      <c r="I12" s="8" t="n">
        <v>43190.0833333333</v>
      </c>
      <c r="J12" s="8" t="n">
        <v>41791</v>
      </c>
      <c r="K12" s="4" t="s">
        <v>68</v>
      </c>
    </row>
    <row r="13" customFormat="false" ht="155.2" hidden="false" customHeight="false" outlineLevel="0" collapsed="false">
      <c r="A13" s="5" t="str">
        <f aca="false">HYPERLINK("https://www.fabsurplus.com/sdi_catalog/salesItemDetails.do?id=94013")</f>
        <v>https://www.fabsurplus.com/sdi_catalog/salesItemDetails.do?id=94013</v>
      </c>
      <c r="B13" s="5" t="s">
        <v>69</v>
      </c>
      <c r="C13" s="5" t="s">
        <v>65</v>
      </c>
      <c r="D13" s="5" t="s">
        <v>70</v>
      </c>
      <c r="E13" s="5" t="s">
        <v>67</v>
      </c>
      <c r="F13" s="5" t="s">
        <v>15</v>
      </c>
      <c r="G13" s="5" t="s">
        <v>16</v>
      </c>
      <c r="H13" s="5" t="s">
        <v>23</v>
      </c>
      <c r="I13" s="6" t="n">
        <v>43159.0416666667</v>
      </c>
      <c r="J13" s="6" t="n">
        <v>41791</v>
      </c>
      <c r="K13" s="7" t="s">
        <v>71</v>
      </c>
    </row>
    <row r="14" customFormat="false" ht="38.8" hidden="false" customHeight="false" outlineLevel="0" collapsed="false">
      <c r="A14" s="3" t="str">
        <f aca="false">HYPERLINK("https://www.fabsurplus.com/sdi_catalog/salesItemDetails.do?id=93999")</f>
        <v>https://www.fabsurplus.com/sdi_catalog/salesItemDetails.do?id=93999</v>
      </c>
      <c r="B14" s="3" t="s">
        <v>72</v>
      </c>
      <c r="C14" s="3" t="s">
        <v>73</v>
      </c>
      <c r="D14" s="3" t="s">
        <v>74</v>
      </c>
      <c r="E14" s="3" t="s">
        <v>75</v>
      </c>
      <c r="F14" s="3" t="s">
        <v>15</v>
      </c>
      <c r="G14" s="3" t="s">
        <v>16</v>
      </c>
      <c r="H14" s="3" t="s">
        <v>23</v>
      </c>
      <c r="I14" s="8" t="n">
        <v>43281.0833333333</v>
      </c>
      <c r="J14" s="8" t="n">
        <v>42156</v>
      </c>
      <c r="K14" s="4" t="s">
        <v>76</v>
      </c>
    </row>
    <row r="15" customFormat="false" ht="119.4" hidden="false" customHeight="false" outlineLevel="0" collapsed="false">
      <c r="A15" s="5" t="str">
        <f aca="false">HYPERLINK("https://www.fabsurplus.com/sdi_catalog/salesItemDetails.do?id=94003")</f>
        <v>https://www.fabsurplus.com/sdi_catalog/salesItemDetails.do?id=94003</v>
      </c>
      <c r="B15" s="5" t="s">
        <v>77</v>
      </c>
      <c r="C15" s="5" t="s">
        <v>78</v>
      </c>
      <c r="D15" s="5" t="s">
        <v>79</v>
      </c>
      <c r="E15" s="5" t="s">
        <v>80</v>
      </c>
      <c r="F15" s="5" t="s">
        <v>15</v>
      </c>
      <c r="G15" s="5" t="s">
        <v>16</v>
      </c>
      <c r="H15" s="5" t="s">
        <v>23</v>
      </c>
      <c r="I15" s="6" t="n">
        <v>43220.0833333333</v>
      </c>
      <c r="J15" s="6" t="n">
        <v>41791</v>
      </c>
      <c r="K15" s="7" t="s">
        <v>81</v>
      </c>
    </row>
    <row r="16" customFormat="false" ht="558.95" hidden="false" customHeight="false" outlineLevel="0" collapsed="false">
      <c r="A16" s="3" t="str">
        <f aca="false">HYPERLINK("https://www.fabsurplus.com/sdi_catalog/salesItemDetails.do?id=93991")</f>
        <v>https://www.fabsurplus.com/sdi_catalog/salesItemDetails.do?id=93991</v>
      </c>
      <c r="B16" s="3" t="s">
        <v>82</v>
      </c>
      <c r="C16" s="3" t="s">
        <v>83</v>
      </c>
      <c r="D16" s="3" t="s">
        <v>84</v>
      </c>
      <c r="E16" s="3" t="s">
        <v>85</v>
      </c>
      <c r="F16" s="3" t="s">
        <v>15</v>
      </c>
      <c r="G16" s="3" t="s">
        <v>16</v>
      </c>
      <c r="H16" s="3" t="s">
        <v>23</v>
      </c>
      <c r="I16" s="8" t="n">
        <v>43131.0416666667</v>
      </c>
      <c r="J16" s="8" t="n">
        <v>42156</v>
      </c>
      <c r="K16" s="4" t="s">
        <v>86</v>
      </c>
    </row>
    <row r="17" customFormat="false" ht="20.85" hidden="false" customHeight="false" outlineLevel="0" collapsed="false">
      <c r="A17" s="5" t="str">
        <f aca="false">HYPERLINK("https://www.fabsurplus.com/sdi_catalog/salesItemDetails.do?id=93996")</f>
        <v>https://www.fabsurplus.com/sdi_catalog/salesItemDetails.do?id=93996</v>
      </c>
      <c r="B17" s="5" t="s">
        <v>87</v>
      </c>
      <c r="C17" s="5" t="s">
        <v>88</v>
      </c>
      <c r="D17" s="5" t="s">
        <v>89</v>
      </c>
      <c r="E17" s="5" t="s">
        <v>90</v>
      </c>
      <c r="F17" s="5" t="s">
        <v>15</v>
      </c>
      <c r="G17" s="5" t="s">
        <v>16</v>
      </c>
      <c r="H17" s="5" t="s">
        <v>23</v>
      </c>
      <c r="I17" s="6" t="n">
        <v>43281.0833333333</v>
      </c>
      <c r="J17" s="6" t="n">
        <v>41791</v>
      </c>
      <c r="K17" s="7" t="s">
        <v>91</v>
      </c>
    </row>
    <row r="18" customFormat="false" ht="29.85" hidden="false" customHeight="false" outlineLevel="0" collapsed="false">
      <c r="A18" s="3" t="str">
        <f aca="false">HYPERLINK("https://www.fabsurplus.com/sdi_catalog/salesItemDetails.do?id=94014")</f>
        <v>https://www.fabsurplus.com/sdi_catalog/salesItemDetails.do?id=94014</v>
      </c>
      <c r="B18" s="3" t="s">
        <v>92</v>
      </c>
      <c r="C18" s="3" t="s">
        <v>88</v>
      </c>
      <c r="D18" s="3" t="s">
        <v>89</v>
      </c>
      <c r="E18" s="3" t="s">
        <v>93</v>
      </c>
      <c r="F18" s="3" t="s">
        <v>15</v>
      </c>
      <c r="G18" s="3" t="s">
        <v>16</v>
      </c>
      <c r="H18" s="3" t="s">
        <v>17</v>
      </c>
      <c r="I18" s="8" t="n">
        <v>43220.0833333333</v>
      </c>
      <c r="J18" s="8" t="n">
        <v>41791</v>
      </c>
      <c r="K18" s="4" t="s">
        <v>94</v>
      </c>
    </row>
    <row r="19" customFormat="false" ht="29.85" hidden="false" customHeight="false" outlineLevel="0" collapsed="false">
      <c r="A19" s="5" t="str">
        <f aca="false">HYPERLINK("https://www.fabsurplus.com/sdi_catalog/salesItemDetails.do?id=94016")</f>
        <v>https://www.fabsurplus.com/sdi_catalog/salesItemDetails.do?id=94016</v>
      </c>
      <c r="B19" s="5" t="s">
        <v>95</v>
      </c>
      <c r="C19" s="5" t="s">
        <v>96</v>
      </c>
      <c r="D19" s="5" t="s">
        <v>97</v>
      </c>
      <c r="E19" s="5" t="s">
        <v>98</v>
      </c>
      <c r="F19" s="5" t="s">
        <v>15</v>
      </c>
      <c r="G19" s="5" t="s">
        <v>16</v>
      </c>
      <c r="H19" s="5" t="s">
        <v>17</v>
      </c>
      <c r="I19" s="5"/>
      <c r="J19" s="5"/>
      <c r="K19" s="7" t="s">
        <v>99</v>
      </c>
    </row>
    <row r="20" customFormat="false" ht="110.4" hidden="false" customHeight="false" outlineLevel="0" collapsed="false">
      <c r="A20" s="3" t="str">
        <f aca="false">HYPERLINK("https://www.fabsurplus.com/sdi_catalog/salesItemDetails.do?id=93988")</f>
        <v>https://www.fabsurplus.com/sdi_catalog/salesItemDetails.do?id=93988</v>
      </c>
      <c r="B20" s="3" t="s">
        <v>100</v>
      </c>
      <c r="C20" s="3" t="s">
        <v>101</v>
      </c>
      <c r="D20" s="3" t="s">
        <v>102</v>
      </c>
      <c r="E20" s="3" t="s">
        <v>103</v>
      </c>
      <c r="F20" s="3" t="s">
        <v>15</v>
      </c>
      <c r="G20" s="3" t="s">
        <v>16</v>
      </c>
      <c r="H20" s="3" t="s">
        <v>17</v>
      </c>
      <c r="I20" s="8" t="n">
        <v>43312.0833333333</v>
      </c>
      <c r="J20" s="8" t="n">
        <v>41791</v>
      </c>
      <c r="K20" s="4" t="s">
        <v>104</v>
      </c>
    </row>
    <row r="21" customFormat="false" ht="38.8" hidden="false" customHeight="false" outlineLevel="0" collapsed="false">
      <c r="A21" s="5" t="str">
        <f aca="false">HYPERLINK("https://www.fabsurplus.com/sdi_catalog/salesItemDetails.do?id=93990")</f>
        <v>https://www.fabsurplus.com/sdi_catalog/salesItemDetails.do?id=93990</v>
      </c>
      <c r="B21" s="5" t="s">
        <v>105</v>
      </c>
      <c r="C21" s="5" t="s">
        <v>101</v>
      </c>
      <c r="D21" s="5" t="s">
        <v>106</v>
      </c>
      <c r="E21" s="5" t="s">
        <v>107</v>
      </c>
      <c r="F21" s="5" t="s">
        <v>15</v>
      </c>
      <c r="G21" s="5" t="s">
        <v>16</v>
      </c>
      <c r="H21" s="5" t="s">
        <v>17</v>
      </c>
      <c r="I21" s="6" t="n">
        <v>43281.0833333333</v>
      </c>
      <c r="J21" s="6" t="n">
        <v>41791</v>
      </c>
      <c r="K21" s="7" t="s">
        <v>108</v>
      </c>
    </row>
    <row r="22" customFormat="false" ht="38.8" hidden="false" customHeight="false" outlineLevel="0" collapsed="false">
      <c r="A22" s="3" t="str">
        <f aca="false">HYPERLINK("https://www.fabsurplus.com/sdi_catalog/salesItemDetails.do?id=94008")</f>
        <v>https://www.fabsurplus.com/sdi_catalog/salesItemDetails.do?id=94008</v>
      </c>
      <c r="B22" s="3" t="s">
        <v>109</v>
      </c>
      <c r="C22" s="3" t="s">
        <v>101</v>
      </c>
      <c r="D22" s="3" t="s">
        <v>110</v>
      </c>
      <c r="E22" s="3" t="s">
        <v>111</v>
      </c>
      <c r="F22" s="3" t="s">
        <v>15</v>
      </c>
      <c r="G22" s="3" t="s">
        <v>16</v>
      </c>
      <c r="H22" s="3" t="s">
        <v>23</v>
      </c>
      <c r="I22" s="8" t="n">
        <v>43190.0833333333</v>
      </c>
      <c r="J22" s="8" t="n">
        <v>41791</v>
      </c>
      <c r="K22" s="4" t="s">
        <v>112</v>
      </c>
    </row>
    <row r="23" customFormat="false" ht="29.85" hidden="false" customHeight="false" outlineLevel="0" collapsed="false">
      <c r="A23" s="5" t="str">
        <f aca="false">HYPERLINK("https://www.fabsurplus.com/sdi_catalog/salesItemDetails.do?id=93419")</f>
        <v>https://www.fabsurplus.com/sdi_catalog/salesItemDetails.do?id=93419</v>
      </c>
      <c r="B23" s="5" t="s">
        <v>113</v>
      </c>
      <c r="C23" s="5" t="s">
        <v>114</v>
      </c>
      <c r="D23" s="5" t="s">
        <v>115</v>
      </c>
      <c r="E23" s="5" t="s">
        <v>116</v>
      </c>
      <c r="F23" s="5" t="s">
        <v>15</v>
      </c>
      <c r="G23" s="5" t="s">
        <v>16</v>
      </c>
      <c r="H23" s="5" t="s">
        <v>17</v>
      </c>
      <c r="I23" s="6" t="n">
        <v>43281.0833333333</v>
      </c>
      <c r="J23" s="6" t="n">
        <v>42156</v>
      </c>
      <c r="K23" s="7" t="s">
        <v>117</v>
      </c>
    </row>
    <row r="24" customFormat="false" ht="29.85" hidden="false" customHeight="false" outlineLevel="0" collapsed="false">
      <c r="A24" s="3" t="str">
        <f aca="false">HYPERLINK("https://www.fabsurplus.com/sdi_catalog/salesItemDetails.do?id=94011")</f>
        <v>https://www.fabsurplus.com/sdi_catalog/salesItemDetails.do?id=94011</v>
      </c>
      <c r="B24" s="3" t="s">
        <v>118</v>
      </c>
      <c r="C24" s="3" t="s">
        <v>119</v>
      </c>
      <c r="D24" s="3" t="s">
        <v>120</v>
      </c>
      <c r="E24" s="3" t="s">
        <v>121</v>
      </c>
      <c r="F24" s="3" t="s">
        <v>15</v>
      </c>
      <c r="G24" s="3" t="s">
        <v>16</v>
      </c>
      <c r="H24" s="3" t="s">
        <v>23</v>
      </c>
      <c r="I24" s="8" t="n">
        <v>43312.0833333333</v>
      </c>
      <c r="J24" s="8" t="n">
        <v>41791</v>
      </c>
      <c r="K24" s="4" t="s">
        <v>122</v>
      </c>
    </row>
    <row r="25" customFormat="false" ht="20.85" hidden="false" customHeight="false" outlineLevel="0" collapsed="false">
      <c r="A25" s="5" t="str">
        <f aca="false">HYPERLINK("https://www.fabsurplus.com/sdi_catalog/salesItemDetails.do?id=94012")</f>
        <v>https://www.fabsurplus.com/sdi_catalog/salesItemDetails.do?id=94012</v>
      </c>
      <c r="B25" s="5" t="s">
        <v>123</v>
      </c>
      <c r="C25" s="5" t="s">
        <v>124</v>
      </c>
      <c r="D25" s="5" t="s">
        <v>125</v>
      </c>
      <c r="E25" s="5" t="s">
        <v>126</v>
      </c>
      <c r="F25" s="5" t="s">
        <v>15</v>
      </c>
      <c r="G25" s="5" t="s">
        <v>16</v>
      </c>
      <c r="H25" s="5" t="s">
        <v>23</v>
      </c>
      <c r="I25" s="6" t="n">
        <v>43220.0833333333</v>
      </c>
      <c r="J25" s="6" t="n">
        <v>42005</v>
      </c>
      <c r="K25" s="7" t="s">
        <v>127</v>
      </c>
    </row>
    <row r="26" customFormat="false" ht="29.85" hidden="false" customHeight="false" outlineLevel="0" collapsed="false">
      <c r="A26" s="3" t="str">
        <f aca="false">HYPERLINK("https://www.fabsurplus.com/sdi_catalog/salesItemDetails.do?id=93416")</f>
        <v>https://www.fabsurplus.com/sdi_catalog/salesItemDetails.do?id=93416</v>
      </c>
      <c r="B26" s="3" t="s">
        <v>128</v>
      </c>
      <c r="C26" s="3" t="s">
        <v>129</v>
      </c>
      <c r="D26" s="3" t="s">
        <v>130</v>
      </c>
      <c r="E26" s="3" t="s">
        <v>131</v>
      </c>
      <c r="F26" s="3" t="s">
        <v>15</v>
      </c>
      <c r="G26" s="3" t="s">
        <v>62</v>
      </c>
      <c r="H26" s="3" t="s">
        <v>23</v>
      </c>
      <c r="I26" s="8" t="n">
        <v>43312.0833333333</v>
      </c>
      <c r="J26" s="8" t="n">
        <v>41791</v>
      </c>
      <c r="K26" s="4" t="s">
        <v>132</v>
      </c>
    </row>
    <row r="27" customFormat="false" ht="137.3" hidden="false" customHeight="false" outlineLevel="0" collapsed="false">
      <c r="A27" s="5" t="str">
        <f aca="false">HYPERLINK("https://www.fabsurplus.com/sdi_catalog/salesItemDetails.do?id=93418")</f>
        <v>https://www.fabsurplus.com/sdi_catalog/salesItemDetails.do?id=93418</v>
      </c>
      <c r="B27" s="5" t="s">
        <v>133</v>
      </c>
      <c r="C27" s="5" t="s">
        <v>129</v>
      </c>
      <c r="D27" s="5" t="s">
        <v>134</v>
      </c>
      <c r="E27" s="5" t="s">
        <v>135</v>
      </c>
      <c r="F27" s="5" t="s">
        <v>15</v>
      </c>
      <c r="G27" s="5" t="s">
        <v>16</v>
      </c>
      <c r="H27" s="5" t="s">
        <v>23</v>
      </c>
      <c r="I27" s="6" t="n">
        <v>43251.0833333333</v>
      </c>
      <c r="J27" s="6" t="n">
        <v>42156</v>
      </c>
      <c r="K27" s="7" t="s">
        <v>136</v>
      </c>
    </row>
    <row r="28" customFormat="false" ht="29.85" hidden="false" customHeight="false" outlineLevel="0" collapsed="false">
      <c r="A28" s="3" t="str">
        <f aca="false">HYPERLINK("https://www.fabsurplus.com/sdi_catalog/salesItemDetails.do?id=94001")</f>
        <v>https://www.fabsurplus.com/sdi_catalog/salesItemDetails.do?id=94001</v>
      </c>
      <c r="B28" s="3" t="s">
        <v>137</v>
      </c>
      <c r="C28" s="3" t="s">
        <v>138</v>
      </c>
      <c r="D28" s="3" t="s">
        <v>139</v>
      </c>
      <c r="E28" s="3" t="s">
        <v>140</v>
      </c>
      <c r="F28" s="3" t="s">
        <v>15</v>
      </c>
      <c r="G28" s="3" t="s">
        <v>16</v>
      </c>
      <c r="H28" s="3" t="s">
        <v>23</v>
      </c>
      <c r="I28" s="8" t="n">
        <v>43251.0833333333</v>
      </c>
      <c r="J28" s="8" t="n">
        <v>41791</v>
      </c>
      <c r="K28" s="4" t="s">
        <v>141</v>
      </c>
    </row>
    <row r="29" customFormat="false" ht="14.65" hidden="false" customHeight="false" outlineLevel="0" collapsed="false">
      <c r="A29" s="5" t="str">
        <f aca="false">HYPERLINK("https://www.fabsurplus.com/sdi_catalog/salesItemDetails.do?id=100027")</f>
        <v>https://www.fabsurplus.com/sdi_catalog/salesItemDetails.do?id=100027</v>
      </c>
      <c r="B29" s="5" t="s">
        <v>142</v>
      </c>
      <c r="C29" s="5" t="s">
        <v>143</v>
      </c>
      <c r="D29" s="5" t="s">
        <v>144</v>
      </c>
      <c r="E29" s="5" t="s">
        <v>145</v>
      </c>
      <c r="F29" s="5" t="s">
        <v>146</v>
      </c>
      <c r="G29" s="5" t="s">
        <v>16</v>
      </c>
      <c r="H29" s="5" t="s">
        <v>17</v>
      </c>
      <c r="I29" s="6" t="n">
        <v>43190.0833333333</v>
      </c>
      <c r="J29" s="6" t="n">
        <v>41791</v>
      </c>
      <c r="K29" s="5" t="s">
        <v>147</v>
      </c>
    </row>
    <row r="30" customFormat="false" ht="65.65" hidden="false" customHeight="false" outlineLevel="0" collapsed="false">
      <c r="A30" s="3" t="str">
        <f aca="false">HYPERLINK("https://www.fabsurplus.com/sdi_catalog/salesItemDetails.do?id=94009")</f>
        <v>https://www.fabsurplus.com/sdi_catalog/salesItemDetails.do?id=94009</v>
      </c>
      <c r="B30" s="3" t="s">
        <v>148</v>
      </c>
      <c r="C30" s="3" t="s">
        <v>149</v>
      </c>
      <c r="D30" s="3" t="s">
        <v>150</v>
      </c>
      <c r="E30" s="3" t="s">
        <v>151</v>
      </c>
      <c r="F30" s="3" t="s">
        <v>152</v>
      </c>
      <c r="G30" s="3" t="s">
        <v>16</v>
      </c>
      <c r="H30" s="3" t="s">
        <v>23</v>
      </c>
      <c r="I30" s="8" t="n">
        <v>43220.0833333333</v>
      </c>
      <c r="J30" s="8" t="n">
        <v>42156</v>
      </c>
      <c r="K30" s="4" t="s">
        <v>153</v>
      </c>
    </row>
    <row r="31" customFormat="false" ht="29.85" hidden="false" customHeight="false" outlineLevel="0" collapsed="false">
      <c r="A31" s="5" t="str">
        <f aca="false">HYPERLINK("https://www.fabsurplus.com/sdi_catalog/salesItemDetails.do?id=93998")</f>
        <v>https://www.fabsurplus.com/sdi_catalog/salesItemDetails.do?id=93998</v>
      </c>
      <c r="B31" s="5" t="s">
        <v>154</v>
      </c>
      <c r="C31" s="5" t="s">
        <v>155</v>
      </c>
      <c r="D31" s="5" t="s">
        <v>156</v>
      </c>
      <c r="E31" s="5" t="s">
        <v>157</v>
      </c>
      <c r="F31" s="5" t="s">
        <v>146</v>
      </c>
      <c r="G31" s="5" t="s">
        <v>16</v>
      </c>
      <c r="H31" s="5" t="s">
        <v>17</v>
      </c>
      <c r="I31" s="5"/>
      <c r="J31" s="5"/>
      <c r="K31" s="7" t="s">
        <v>158</v>
      </c>
    </row>
  </sheetData>
  <printOptions headings="false" gridLines="false" gridLinesSet="true" horizontalCentered="false" verticalCentered="false"/>
  <pageMargins left="0.747916666666667" right="0.747916666666667" top="0.984027777777778" bottom="0.984027777777778" header="0.511805555555555" footer="0.511805555555555"/>
  <pageSetup paperSize="9" scale="100" firstPageNumber="0" fitToWidth="1" fitToHeight="1" pageOrder="downThenOver" orientation="landscape" blackAndWhite="false" draft="false" cellComments="none" useFirstPageNumber="false" horizontalDpi="300" verticalDpi="300" copies="1"/>
  <headerFooter differentFirst="false" differentOddEven="false">
    <oddHeader/>
    <oddFooter/>
  </headerFooter>
</worksheet>
</file>

<file path=docProps/app.xml><?xml version="1.0" encoding="utf-8"?>
<Properties xmlns="http://schemas.openxmlformats.org/officeDocument/2006/extended-properties" xmlns:vt="http://schemas.openxmlformats.org/officeDocument/2006/docPropsVTypes">
  <Template/>
  <TotalTime>3</TotalTime>
  <Application>LibreOffice/6.0.7.3$Linux_X86_64 LibreOffice_project/00m0$Build-3</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dc:description/>
  <dc:language>en-US</dc:language>
  <cp:lastModifiedBy/>
  <dcterms:modified xsi:type="dcterms:W3CDTF">2020-07-07T13:36:12Z</dcterms:modified>
  <cp:revision>2</cp:revision>
  <dc:subject/>
  <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1.1235</vt:lpwstr>
  </property>
</Properties>
</file>